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5" yWindow="-75" windowWidth="12675" windowHeight="8040" tabRatio="6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<sst xmlns="http://schemas.openxmlformats.org/spreadsheetml/2006/main" count="1112" uniqueCount="621">
  <si>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</si>
  <si>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</si>
  <si>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</si>
  <si>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</si>
  <si>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</si>
  <si>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</si>
  <si>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</si>
  <si>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</si>
  <si>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</si>
  <si>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</si>
  <si>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</si>
  <si>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</si>
  <si>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</si>
  <si>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</si>
  <si>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</si>
  <si>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</si>
  <si>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</si>
  <si>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</si>
  <si>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</si>
  <si>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</si>
  <si>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</si>
  <si>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</si>
  <si>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</si>
  <si>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</si>
  <si>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</si>
  <si>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</si>
  <si>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</si>
  <si>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</si>
  <si>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</si>
  <si>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</si>
  <si>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</si>
  <si>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</si>
  <si>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</si>
  <si>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</si>
  <si>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</si>
  <si>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</si>
  <si>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</si>
  <si>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</si>
  <si>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</si>
  <si>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</si>
  <si>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</si>
  <si>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</si>
  <si>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</si>
  <si>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</si>
  <si>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</si>
  <si>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</si>
  <si>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</si>
  <si>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</si>
  <si>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</si>
  <si>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</si>
  <si>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</si>
  <si>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</si>
  <si>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</si>
  <si>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</si>
  <si>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</si>
  <si>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</si>
  <si>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</si>
  <si>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</si>
  <si>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</si>
  <si>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</si>
  <si>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</si>
  <si>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</si>
  <si>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</si>
  <si>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</si>
  <si>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</si>
  <si>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</si>
  <si>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</si>
  <si>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</si>
  <si>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</si>
  <si>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</si>
  <si>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</si>
  <si>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</si>
  <si>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</si>
  <si>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</si>
  <si>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</si>
  <si>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</si>
  <si>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</si>
  <si>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</si>
  <si>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</si>
  <si>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</si>
  <si>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</si>
  <si>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</si>
  <si>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</si>
  <si>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</si>
  <si>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</si>
  <si>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</si>
  <si>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</si>
  <si>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</si>
  <si>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</si>
  <si>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</si>
  <si>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</si>
  <si>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</si>
  <si>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</si>
  <si>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</si>
  <si>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</si>
  <si>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</si>
  <si>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</si>
  <si>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</si>
  <si>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寒河江市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</si>
  <si>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</si>
  <si>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</si>
  <si>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</si>
  <si>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</si>
  <si>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</si>
  <si>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</si>
  <si>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</si>
  <si>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</si>
  <si>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</si>
  <si>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</si>
  <si>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</si>
  <si>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</si>
  <si>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</si>
  <si>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</si>
  <si>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</si>
  <si>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</si>
  <si>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</si>
  <si>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</si>
  <si>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</si>
  <si>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</si>
  <si>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</si>
  <si>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</si>
  <si>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</si>
  <si>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</si>
  <si>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</si>
  <si>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</si>
  <si>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</si>
  <si>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</si>
  <si>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</si>
  <si>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</si>
  <si>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</si>
  <si>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</si>
  <si>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</si>
  <si>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</si>
  <si>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</si>
  <si>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</si>
  <si>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</si>
  <si>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</si>
  <si>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</si>
  <si>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</si>
  <si>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</si>
  <si>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</si>
  <si>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</si>
  <si>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</si>
  <si>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</si>
  <si>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</si>
  <si>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</si>
  <si>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</si>
  <si>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</si>
  <si>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</si>
  <si>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</si>
  <si>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</si>
  <si>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</si>
  <si>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</si>
  <si>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</si>
  <si>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</si>
  <si>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</si>
  <si>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</si>
  <si>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</si>
  <si>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</si>
  <si>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</si>
  <si>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</si>
  <si>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</si>
  <si>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</si>
  <si>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</si>
  <si>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</si>
  <si>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</si>
  <si>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</si>
  <si>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</si>
  <si>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</si>
  <si>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</si>
  <si>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</si>
  <si>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</si>
  <si>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</si>
  <si>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</si>
  <si>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</si>
  <si>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</si>
  <si>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</si>
  <si>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</si>
  <si>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</si>
  <si>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</si>
  <si>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</si>
  <si>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</si>
  <si>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</si>
  <si>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</si>
  <si>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</si>
  <si>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</si>
  <si>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</si>
  <si>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</si>
  <si>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</si>
  <si>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</si>
  <si>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</si>
  <si>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</si>
  <si>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</si>
  <si>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</si>
  <si>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</si>
  <si>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</si>
  <si>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</si>
  <si>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</si>
  <si>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</si>
  <si>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</si>
  <si>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</si>
  <si>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</si>
  <si>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</si>
  <si>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</si>
  <si>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</si>
  <si>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</si>
  <si>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</si>
  <si>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</si>
  <si>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</si>
  <si>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</si>
  <si>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</si>
  <si>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</si>
  <si>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</si>
  <si>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</si>
  <si>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</si>
  <si>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山形県寒河江市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</si>
  <si>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</si>
  <si>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</si>
  <si>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</si>
  <si>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</si>
  <si>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</si>
  <si>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</si>
  <si>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</si>
  <si>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</si>
  <si>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</si>
  <si>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</si>
  <si>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</si>
  <si>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</si>
  <si>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</si>
  <si>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</si>
  <si>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</si>
  <si>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</si>
  <si>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</si>
  <si>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</si>
  <si>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</si>
  <si>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</si>
  <si>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</si>
  <si>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</si>
  <si>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</si>
  <si>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</si>
  <si>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</si>
  <si>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</si>
  <si>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</si>
  <si>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</si>
  <si>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</si>
  <si>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</si>
  <si>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</si>
  <si>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</si>
  <si>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</si>
  <si>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</si>
  <si>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</si>
  <si>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</si>
  <si>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</si>
  <si>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</si>
  <si>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</si>
  <si>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</si>
  <si>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</si>
  <si>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</si>
  <si>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</si>
  <si>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</si>
  <si>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</si>
  <si>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</si>
  <si>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</si>
  <si>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</si>
  <si>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</si>
  <si>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</si>
  <si>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</si>
  <si>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</si>
  <si>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</si>
  <si>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</si>
  <si>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</si>
  <si>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</si>
  <si>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</si>
  <si>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</si>
  <si>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</si>
  <si>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</si>
  <si>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</si>
  <si>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</si>
  <si>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</si>
  <si>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</si>
  <si>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</si>
  <si>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</si>
  <si>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</si>
  <si>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</si>
  <si>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</si>
  <si>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</si>
  <si>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</si>
  <si>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</si>
  <si>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</si>
  <si>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</si>
  <si>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</si>
  <si>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</si>
  <si>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</si>
  <si>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</si>
  <si>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</si>
  <si>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</si>
  <si>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</si>
  <si>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</si>
  <si>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</si>
  <si>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</si>
  <si>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</si>
  <si>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</si>
  <si>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</si>
  <si>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</si>
  <si>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</si>
  <si>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</si>
  <si>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</si>
  <si>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</si>
  <si>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</si>
  <si>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</si>
  <si>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</si>
  <si>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</si>
  <si>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</si>
  <si>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</si>
  <si>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</si>
  <si>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</si>
  <si>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</si>
  <si>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</si>
  <si>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</si>
  <si>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</si>
  <si>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</si>
  <si>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</si>
  <si>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</si>
  <si>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</si>
  <si>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</si>
  <si>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</si>
  <si>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</si>
  <si>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</si>
  <si>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</si>
  <si>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</si>
  <si>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</si>
  <si>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</si>
  <si>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</si>
  <si>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</si>
  <si>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</si>
  <si>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</si>
  <si>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</si>
  <si>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</si>
  <si>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</si>
  <si>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</si>
  <si>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</si>
  <si>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</si>
  <si>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</si>
  <si>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</si>
  <si>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</si>
  <si>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</si>
  <si>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</si>
  <si>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</si>
  <si>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</si>
  <si>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</si>
  <si>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</si>
  <si>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</si>
  <si>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</si>
  <si>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</si>
  <si>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</si>
  <si>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</si>
  <si>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</si>
  <si>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</si>
  <si>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</si>
  <si>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</si>
  <si>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</si>
  <si>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</si>
  <si>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</si>
  <si>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</si>
  <si>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</si>
  <si>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</si>
  <si>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</si>
  <si>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</si>
  <si>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</si>
  <si>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</si>
  <si>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</si>
  <si>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山形県寒河江市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</si>
  <si>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</si>
  <si>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</si>
  <si>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</si>
  <si>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</si>
  <si>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</si>
  <si>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</si>
  <si>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</si>
  <si>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</si>
  <si>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</si>
  <si>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</si>
  <si>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</si>
  <si>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</si>
  <si>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</si>
  <si>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</si>
  <si>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</si>
  <si>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</si>
  <si>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</si>
  <si>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</si>
  <si>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</si>
  <si>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</si>
  <si>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</si>
  <si>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</si>
  <si>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</si>
  <si>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</si>
  <si>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</si>
  <si>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</si>
  <si>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</si>
  <si>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</si>
  <si>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</si>
  <si>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</si>
  <si>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</si>
  <si>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</si>
  <si>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</si>
  <si>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</si>
  <si>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</si>
  <si>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</si>
  <si>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介護認定審査会共同設置特別会計</t>
    <phoneticPr fontId="5"/>
  </si>
  <si>
    <t>後期高齢者医療特別会計</t>
    <phoneticPr fontId="5"/>
  </si>
  <si>
    <t>水道事業会計</t>
    <phoneticPr fontId="5"/>
  </si>
  <si>
    <t>法適用企業</t>
    <phoneticPr fontId="5"/>
  </si>
  <si>
    <t>病院事業会計</t>
    <phoneticPr fontId="5"/>
  </si>
  <si>
    <t>法適用企業</t>
    <phoneticPr fontId="5"/>
  </si>
  <si>
    <t>公共下水道事業会計</t>
    <phoneticPr fontId="5"/>
  </si>
  <si>
    <t>法非適用企業</t>
    <phoneticPr fontId="5"/>
  </si>
  <si>
    <t>浄化槽整備事業会計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</si>
  <si>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</si>
  <si>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</si>
  <si>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</si>
  <si>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</si>
  <si>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</si>
  <si>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</si>
  <si>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</si>
  <si>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</si>
  <si>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</si>
  <si>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</si>
  <si>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</si>
  <si>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</si>
  <si>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</si>
  <si>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</si>
  <si>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</si>
  <si>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</si>
  <si>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</si>
  <si>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</si>
  <si>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</si>
  <si>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</si>
  <si>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</si>
  <si>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</si>
  <si>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</si>
  <si>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</si>
  <si>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</si>
  <si>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</si>
  <si>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</si>
  <si>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</si>
  <si>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</si>
  <si>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</si>
  <si>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</si>
  <si>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</si>
  <si>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</si>
  <si>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</si>
  <si>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</si>
  <si>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</si>
  <si>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</si>
  <si>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</si>
  <si>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</si>
  <si>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</si>
  <si>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</si>
  <si>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</si>
  <si>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</si>
  <si>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</si>
  <si>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</si>
  <si>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</si>
  <si>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</si>
  <si>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</si>
  <si>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</si>
  <si>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</si>
  <si>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</si>
  <si>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</si>
  <si>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</si>
  <si>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</si>
  <si>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</si>
  <si>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</si>
  <si>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</si>
  <si>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</si>
  <si>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</si>
  <si>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</si>
  <si>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</si>
  <si>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</si>
  <si>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</si>
  <si>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</si>
  <si>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</si>
  <si>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</si>
  <si>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</si>
  <si>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</si>
  <si>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</si>
  <si>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</si>
  <si>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</si>
  <si>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</si>
  <si>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</si>
  <si>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</si>
  <si>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</si>
  <si>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</si>
  <si>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</si>
  <si>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</si>
  <si>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</si>
  <si>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</si>
  <si>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</si>
  <si>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</si>
  <si>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</si>
  <si>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</si>
  <si>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</si>
  <si>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</si>
  <si>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</si>
  <si>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</si>
  <si>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</si>
  <si>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</si>
  <si>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</si>
  <si>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</si>
  <si>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</si>
  <si>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</si>
  <si>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</si>
  <si>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</si>
  <si>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</si>
  <si>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</si>
  <si>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</si>
  <si>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</si>
  <si>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</si>
  <si>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</si>
  <si>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</si>
  <si>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</si>
  <si>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</si>
  <si>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</si>
  <si>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</si>
  <si>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</si>
  <si>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</si>
  <si>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</si>
  <si>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</si>
  <si>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</si>
  <si>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</si>
  <si>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</si>
  <si>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</si>
  <si>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</si>
  <si>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</si>
  <si>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</si>
  <si>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</si>
  <si>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</si>
  <si>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</si>
  <si>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</si>
  <si>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</si>
  <si>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</si>
  <si>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</si>
  <si>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</si>
  <si>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</si>
  <si>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</si>
  <si>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</si>
  <si>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</si>
  <si>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</si>
  <si>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</si>
  <si>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</si>
  <si>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</si>
  <si>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</si>
  <si>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</si>
  <si>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</si>
  <si>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</si>
  <si>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</si>
  <si>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</si>
  <si>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</si>
  <si>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</si>
  <si>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</si>
  <si>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</si>
  <si>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</si>
  <si>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</si>
  <si>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</si>
  <si>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</si>
  <si>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</si>
  <si>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</si>
  <si>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</si>
  <si>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</si>
  <si>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</si>
  <si>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</si>
  <si>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</si>
  <si>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</si>
  <si>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2.21</t>
  </si>
  <si>
    <t>▲ 1.62</t>
  </si>
  <si>
    <t>▲ 4.86</t>
  </si>
  <si>
    <t>▲ 5.12</t>
  </si>
  <si>
    <t>▲ 4.35</t>
  </si>
  <si>
    <t>水道事業会計</t>
  </si>
  <si>
    <t>一般会計</t>
  </si>
  <si>
    <t>病院事業会計</t>
  </si>
  <si>
    <t>公共下水道事業会計</t>
  </si>
  <si>
    <t>介護保険特別会計</t>
  </si>
  <si>
    <t>国民健康保険特別会計</t>
  </si>
  <si>
    <t>後期高齢者医療特別会計</t>
  </si>
  <si>
    <t>介護認定審査会共同設置特別会計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</si>
  <si>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</si>
  <si>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</si>
  <si>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</si>
  <si>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</si>
  <si>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</si>
  <si>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</si>
  <si>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</si>
  <si>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</si>
  <si>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まちづくり基金</t>
    <rPh sb="5" eb="7">
      <t>キキン</t>
    </rPh>
    <phoneticPr fontId="2"/>
  </si>
  <si>
    <t>市有施設整備基金</t>
    <rPh sb="0" eb="2">
      <t>シユウ</t>
    </rPh>
    <rPh sb="2" eb="4">
      <t>シセツ</t>
    </rPh>
    <rPh sb="4" eb="6">
      <t>セイビ</t>
    </rPh>
    <rPh sb="6" eb="8">
      <t>キキン</t>
    </rPh>
    <phoneticPr fontId="2"/>
  </si>
  <si>
    <t>スポーツ振興基金</t>
    <rPh sb="4" eb="6">
      <t>シンコウ</t>
    </rPh>
    <rPh sb="6" eb="8">
      <t>キキン</t>
    </rPh>
    <phoneticPr fontId="2"/>
  </si>
  <si>
    <t>若者定着支援未来創成基金</t>
    <rPh sb="0" eb="2">
      <t>ワカモノ</t>
    </rPh>
    <rPh sb="2" eb="4">
      <t>テイチャク</t>
    </rPh>
    <rPh sb="4" eb="6">
      <t>シエン</t>
    </rPh>
    <rPh sb="6" eb="8">
      <t>ミライ</t>
    </rPh>
    <rPh sb="8" eb="10">
      <t>ソウセイ</t>
    </rPh>
    <rPh sb="10" eb="12">
      <t>キキン</t>
    </rPh>
    <phoneticPr fontId="2"/>
  </si>
  <si>
    <t>図書購入基金</t>
    <rPh sb="0" eb="2">
      <t>トショ</t>
    </rPh>
    <rPh sb="2" eb="4">
      <t>コウニュウ</t>
    </rPh>
    <rPh sb="4" eb="6">
      <t>キキン</t>
    </rPh>
    <phoneticPr fontId="2"/>
  </si>
  <si>
    <t>-</t>
    <phoneticPr fontId="2"/>
  </si>
  <si>
    <t>-</t>
    <phoneticPr fontId="2"/>
  </si>
  <si>
    <t>山形県消防補償等組合</t>
  </si>
  <si>
    <t>山形県自治会館管理組合</t>
  </si>
  <si>
    <t>山形県市町村職員退職手当組合</t>
  </si>
  <si>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</si>
  <si>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</si>
  <si>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山形県後期高齢者医療広域連合（普通会計）</t>
    <rPh sb="0" eb="3">
      <t>ヤマガタケン</t>
    </rPh>
    <rPh sb="3" eb="5">
      <t>コウキ</t>
    </rPh>
    <rPh sb="5" eb="8">
      <t>コウレイシャ</t>
    </rPh>
    <rPh sb="8" eb="10">
      <t>イリョウ</t>
    </rPh>
    <rPh sb="10" eb="12">
      <t>コウイキ</t>
    </rPh>
    <rPh sb="12" eb="14">
      <t>レンゴウ</t>
    </rPh>
    <rPh sb="15" eb="17">
      <t>フツウ</t>
    </rPh>
    <rPh sb="17" eb="19">
      <t>カイケイ</t>
    </rPh>
    <phoneticPr fontId="2"/>
  </si>
  <si>
    <t>山形県後期高齢者医療広域連合（事業会計）</t>
    <rPh sb="0" eb="3">
      <t>ヤマガタケン</t>
    </rPh>
    <rPh sb="3" eb="5">
      <t>コウキ</t>
    </rPh>
    <rPh sb="5" eb="8">
      <t>コウレイシャ</t>
    </rPh>
    <rPh sb="8" eb="10">
      <t>イリョウ</t>
    </rPh>
    <rPh sb="10" eb="12">
      <t>コウイキ</t>
    </rPh>
    <rPh sb="12" eb="14">
      <t>レンゴウ</t>
    </rPh>
    <rPh sb="15" eb="17">
      <t>ジギョウ</t>
    </rPh>
    <rPh sb="17" eb="19">
      <t>カイケイ</t>
    </rPh>
    <phoneticPr fontId="2"/>
  </si>
  <si>
    <t>寒河江市土地開発公社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</si>
  <si>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</si>
  <si>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</si>
  <si>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</si>
  <si>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</si>
  <si>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</si>
  <si>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</si>
  <si>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</si>
  <si>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</si>
  <si>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</si>
  <si>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大型投資事業の償還終了や新規市債発行の抑制、充当可能基金残高の増等の影響により、将来負担比率が大幅に減少し類似団体内平均値を下回る結果となった。実質公債費比率も同様の理由により順調に減少してきている。今後も事業の見直し等を行い、適切な行財政の運営を行っていきたい。</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</si>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</sst>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DB5D-45B0-922E-AA1CAB1D08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33471</c:v>
                </c:pt>
                <c:pt idx="1">
                  <c:v>44137</c:v>
                </c:pt>
                <c:pt idx="2">
                  <c:v>42329</c:v>
                </c:pt>
                <c:pt idx="3">
                  <c:v>58580</c:v>
                </c:pt>
                <c:pt idx="4">
                  <c:v>57274</c:v>
                </c:pt>
              </c:numCache>
            </c:numRef>
          </c:val>
          <c:smooth val="0"/>
          <c:extLst xmlns:c16r2="http://schemas.microsoft.com/office/drawing/2015/06/chart">
            <c:ext xmlns:c16="http://schemas.microsoft.com/office/drawing/2014/chart" uri="{C3380CC4-5D6E-409C-BE32-E72D297353CC}">
              <c16:uniqueId val="{00000001-DB5D-45B0-922E-AA1CAB1D08AC}"/>
            </c:ext>
          </c:extLst>
        </c:ser>
        <c:dLbls>
          <c:showLegendKey val="0"/>
          <c:showVal val="0"/>
          <c:showCatName val="0"/>
          <c:showSerName val="0"/>
          <c:showPercent val="0"/>
          <c:showBubbleSize val="0"/>
        </c:dLbls>
        <c:marker val="1"/>
        <c:smooth val="0"/>
        <c:axId val="58706176"/>
        <c:axId val="58716544"/>
      </c:lineChart>
      <c:catAx>
        <c:axId val="58706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716544"/>
        <c:crosses val="autoZero"/>
        <c:auto val="1"/>
        <c:lblAlgn val="ctr"/>
        <c:lblOffset val="100"/>
        <c:tickLblSkip val="1"/>
        <c:tickMarkSkip val="1"/>
        <c:noMultiLvlLbl val="0"/>
      </c:catAx>
      <c:valAx>
        <c:axId val="587165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70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6.33</c:v>
                </c:pt>
                <c:pt idx="1">
                  <c:v>7.5</c:v>
                </c:pt>
                <c:pt idx="2">
                  <c:v>8.0399999999999991</c:v>
                </c:pt>
                <c:pt idx="3">
                  <c:v>5.77</c:v>
                </c:pt>
                <c:pt idx="4">
                  <c:v>4.16</c:v>
                </c:pt>
              </c:numCache>
            </c:numRef>
          </c:val>
          <c:extLst xmlns:c16r2="http://schemas.microsoft.com/office/drawing/2015/06/chart">
            <c:ext xmlns:c16="http://schemas.microsoft.com/office/drawing/2014/chart" uri="{C3380CC4-5D6E-409C-BE32-E72D297353CC}">
              <c16:uniqueId val="{00000000-8100-466B-A16E-830141AFF1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13.35</c:v>
                </c:pt>
                <c:pt idx="1">
                  <c:v>14.02</c:v>
                </c:pt>
                <c:pt idx="2">
                  <c:v>12.29</c:v>
                </c:pt>
                <c:pt idx="3">
                  <c:v>13.43</c:v>
                </c:pt>
                <c:pt idx="4">
                  <c:v>13.54</c:v>
                </c:pt>
              </c:numCache>
            </c:numRef>
          </c:val>
          <c:extLst xmlns:c16r2="http://schemas.microsoft.com/office/drawing/2015/06/chart">
            <c:ext xmlns:c16="http://schemas.microsoft.com/office/drawing/2014/chart" uri="{C3380CC4-5D6E-409C-BE32-E72D297353CC}">
              <c16:uniqueId val="{00000001-8100-466B-A16E-830141AFF17A}"/>
            </c:ext>
          </c:extLst>
        </c:ser>
        <c:dLbls>
          <c:showLegendKey val="0"/>
          <c:showVal val="0"/>
          <c:showCatName val="0"/>
          <c:showSerName val="0"/>
          <c:showPercent val="0"/>
          <c:showBubbleSize val="0"/>
        </c:dLbls>
        <c:gapWidth val="250"/>
        <c:overlap val="100"/>
        <c:axId val="135773568"/>
        <c:axId val="13578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-2.21</c:v>
                </c:pt>
                <c:pt idx="1">
                  <c:v>-1.62</c:v>
                </c:pt>
                <c:pt idx="2">
                  <c:v>-4.8600000000000003</c:v>
                </c:pt>
                <c:pt idx="3">
                  <c:v>-5.12</c:v>
                </c:pt>
                <c:pt idx="4">
                  <c:v>-4.3499999999999996</c:v>
                </c:pt>
              </c:numCache>
            </c:numRef>
          </c:val>
          <c:smooth val="0"/>
          <c:extLst xmlns:c16r2="http://schemas.microsoft.com/office/drawing/2015/06/chart">
            <c:ext xmlns:c16="http://schemas.microsoft.com/office/drawing/2014/chart" uri="{C3380CC4-5D6E-409C-BE32-E72D297353CC}">
              <c16:uniqueId val="{00000002-8100-466B-A16E-830141AFF17A}"/>
            </c:ext>
          </c:extLst>
        </c:ser>
        <c:dLbls>
          <c:showLegendKey val="0"/>
          <c:showVal val="0"/>
          <c:showCatName val="0"/>
          <c:showSerName val="0"/>
          <c:showPercent val="0"/>
          <c:showBubbleSize val="0"/>
        </c:dLbls>
        <c:marker val="1"/>
        <c:smooth val="0"/>
        <c:axId val="135773568"/>
        <c:axId val="135783936"/>
      </c:lineChart>
      <c:catAx>
        <c:axId val="13577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783936"/>
        <c:crosses val="autoZero"/>
        <c:auto val="1"/>
        <c:lblAlgn val="ctr"/>
        <c:lblOffset val="100"/>
        <c:tickLblSkip val="1"/>
        <c:tickMarkSkip val="1"/>
        <c:noMultiLvlLbl val="0"/>
      </c:catAx>
      <c:valAx>
        <c:axId val="13578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7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337-481C-981B-4213BB1472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337-481C-981B-4213BB14722F}"/>
            </c:ext>
          </c:extLst>
        </c:ser>
        <c:ser>
          <c:idx val="2"/>
          <c:order val="2"/>
          <c:tx>
            <c:strRef>
              <c:f>データシート!$A$29</c:f>
              <c:strCache>
                <c:ptCount val="1"/>
                <c:pt idx="0">
                  <c:v>介護認定審査会共同設置特別会計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7.0000000000000007E-2</c:v>
                </c:pt>
                <c:pt idx="4">
                  <c:v>#N/A</c:v>
                </c:pt>
                <c:pt idx="5">
                  <c:v>0.01</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2-6337-481C-981B-4213BB14722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7.0000000000000007E-2</c:v>
                </c:pt>
                <c:pt idx="4">
                  <c:v>#N/A</c:v>
                </c:pt>
                <c:pt idx="5">
                  <c:v>7.0000000000000007E-2</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3-6337-481C-981B-4213BB14722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2.25</c:v>
                </c:pt>
                <c:pt idx="2">
                  <c:v>#N/A</c:v>
                </c:pt>
                <c:pt idx="3">
                  <c:v>2.52</c:v>
                </c:pt>
                <c:pt idx="4">
                  <c:v>#N/A</c:v>
                </c:pt>
                <c:pt idx="5">
                  <c:v>5.77</c:v>
                </c:pt>
                <c:pt idx="6">
                  <c:v>#N/A</c:v>
                </c:pt>
                <c:pt idx="7">
                  <c:v>0.27</c:v>
                </c:pt>
                <c:pt idx="8">
                  <c:v>#N/A</c:v>
                </c:pt>
                <c:pt idx="9">
                  <c:v>0.48</c:v>
                </c:pt>
              </c:numCache>
            </c:numRef>
          </c:val>
          <c:extLst xmlns:c16r2="http://schemas.microsoft.com/office/drawing/2015/06/chart">
            <c:ext xmlns:c16="http://schemas.microsoft.com/office/drawing/2014/chart" uri="{C3380CC4-5D6E-409C-BE32-E72D297353CC}">
              <c16:uniqueId val="{00000004-6337-481C-981B-4213BB14722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c:v>
                </c:pt>
                <c:pt idx="2">
                  <c:v>#N/A</c:v>
                </c:pt>
                <c:pt idx="3">
                  <c:v>0.87</c:v>
                </c:pt>
                <c:pt idx="4">
                  <c:v>#N/A</c:v>
                </c:pt>
                <c:pt idx="5">
                  <c:v>0.87</c:v>
                </c:pt>
                <c:pt idx="6">
                  <c:v>#N/A</c:v>
                </c:pt>
                <c:pt idx="7">
                  <c:v>0.91</c:v>
                </c:pt>
                <c:pt idx="8">
                  <c:v>#N/A</c:v>
                </c:pt>
                <c:pt idx="9">
                  <c:v>0.52</c:v>
                </c:pt>
              </c:numCache>
            </c:numRef>
          </c:val>
          <c:extLst xmlns:c16r2="http://schemas.microsoft.com/office/drawing/2015/06/chart">
            <c:ext xmlns:c16="http://schemas.microsoft.com/office/drawing/2014/chart" uri="{C3380CC4-5D6E-409C-BE32-E72D297353CC}">
              <c16:uniqueId val="{00000005-6337-481C-981B-4213BB14722F}"/>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c:v>
                </c:pt>
                <c:pt idx="8">
                  <c:v>#N/A</c:v>
                </c:pt>
                <c:pt idx="9">
                  <c:v>0.64</c:v>
                </c:pt>
              </c:numCache>
            </c:numRef>
          </c:val>
          <c:extLst xmlns:c16r2="http://schemas.microsoft.com/office/drawing/2015/06/chart">
            <c:ext xmlns:c16="http://schemas.microsoft.com/office/drawing/2014/chart" uri="{C3380CC4-5D6E-409C-BE32-E72D297353CC}">
              <c16:uniqueId val="{00000006-6337-481C-981B-4213BB14722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0.72</c:v>
                </c:pt>
                <c:pt idx="2">
                  <c:v>#N/A</c:v>
                </c:pt>
                <c:pt idx="3">
                  <c:v>0.59</c:v>
                </c:pt>
                <c:pt idx="4">
                  <c:v>#N/A</c:v>
                </c:pt>
                <c:pt idx="5">
                  <c:v>0.03</c:v>
                </c:pt>
                <c:pt idx="6">
                  <c:v>#N/A</c:v>
                </c:pt>
                <c:pt idx="7">
                  <c:v>0.96</c:v>
                </c:pt>
                <c:pt idx="8">
                  <c:v>#N/A</c:v>
                </c:pt>
                <c:pt idx="9">
                  <c:v>1.4</c:v>
                </c:pt>
              </c:numCache>
            </c:numRef>
          </c:val>
          <c:extLst xmlns:c16r2="http://schemas.microsoft.com/office/drawing/2015/06/chart">
            <c:ext xmlns:c16="http://schemas.microsoft.com/office/drawing/2014/chart" uri="{C3380CC4-5D6E-409C-BE32-E72D297353CC}">
              <c16:uniqueId val="{00000007-6337-481C-981B-4213BB14722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6.33</c:v>
                </c:pt>
                <c:pt idx="2">
                  <c:v>#N/A</c:v>
                </c:pt>
                <c:pt idx="3">
                  <c:v>7.5</c:v>
                </c:pt>
                <c:pt idx="4">
                  <c:v>#N/A</c:v>
                </c:pt>
                <c:pt idx="5">
                  <c:v>8.0299999999999994</c:v>
                </c:pt>
                <c:pt idx="6">
                  <c:v>#N/A</c:v>
                </c:pt>
                <c:pt idx="7">
                  <c:v>5.76</c:v>
                </c:pt>
                <c:pt idx="8">
                  <c:v>#N/A</c:v>
                </c:pt>
                <c:pt idx="9">
                  <c:v>4.1500000000000004</c:v>
                </c:pt>
              </c:numCache>
            </c:numRef>
          </c:val>
          <c:extLst xmlns:c16r2="http://schemas.microsoft.com/office/drawing/2015/06/chart">
            <c:ext xmlns:c16="http://schemas.microsoft.com/office/drawing/2014/chart" uri="{C3380CC4-5D6E-409C-BE32-E72D297353CC}">
              <c16:uniqueId val="{00000008-6337-481C-981B-4213BB14722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9.36</c:v>
                </c:pt>
                <c:pt idx="2">
                  <c:v>#N/A</c:v>
                </c:pt>
                <c:pt idx="3">
                  <c:v>9.0399999999999991</c:v>
                </c:pt>
                <c:pt idx="4">
                  <c:v>#N/A</c:v>
                </c:pt>
                <c:pt idx="5">
                  <c:v>8.58</c:v>
                </c:pt>
                <c:pt idx="6">
                  <c:v>#N/A</c:v>
                </c:pt>
                <c:pt idx="7">
                  <c:v>7.02</c:v>
                </c:pt>
                <c:pt idx="8">
                  <c:v>#N/A</c:v>
                </c:pt>
                <c:pt idx="9">
                  <c:v>6.68</c:v>
                </c:pt>
              </c:numCache>
            </c:numRef>
          </c:val>
          <c:extLst xmlns:c16r2="http://schemas.microsoft.com/office/drawing/2015/06/chart">
            <c:ext xmlns:c16="http://schemas.microsoft.com/office/drawing/2014/chart" uri="{C3380CC4-5D6E-409C-BE32-E72D297353CC}">
              <c16:uniqueId val="{00000009-6337-481C-981B-4213BB14722F}"/>
            </c:ext>
          </c:extLst>
        </c:ser>
        <c:dLbls>
          <c:showLegendKey val="0"/>
          <c:showVal val="0"/>
          <c:showCatName val="0"/>
          <c:showSerName val="0"/>
          <c:showPercent val="0"/>
          <c:showBubbleSize val="0"/>
        </c:dLbls>
        <c:gapWidth val="150"/>
        <c:overlap val="100"/>
        <c:axId val="136295936"/>
        <c:axId val="136297472"/>
      </c:barChart>
      <c:catAx>
        <c:axId val="13629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297472"/>
        <c:crosses val="autoZero"/>
        <c:auto val="1"/>
        <c:lblAlgn val="ctr"/>
        <c:lblOffset val="100"/>
        <c:tickLblSkip val="1"/>
        <c:tickMarkSkip val="1"/>
        <c:noMultiLvlLbl val="0"/>
      </c:catAx>
      <c:valAx>
        <c:axId val="13629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295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1928</c:v>
                </c:pt>
                <c:pt idx="5">
                  <c:v>1833</c:v>
                </c:pt>
                <c:pt idx="8">
                  <c:v>1734</c:v>
                </c:pt>
                <c:pt idx="11">
                  <c:v>1739</c:v>
                </c:pt>
                <c:pt idx="14">
                  <c:v>1759</c:v>
                </c:pt>
              </c:numCache>
            </c:numRef>
          </c:val>
          <c:extLst xmlns:c16r2="http://schemas.microsoft.com/office/drawing/2015/06/chart">
            <c:ext xmlns:c16="http://schemas.microsoft.com/office/drawing/2014/chart" uri="{C3380CC4-5D6E-409C-BE32-E72D297353CC}">
              <c16:uniqueId val="{00000000-3EDE-4B72-80DE-EAA05E07EB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EDE-4B72-80DE-EAA05E07EB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37</c:v>
                </c:pt>
                <c:pt idx="3">
                  <c:v>25</c:v>
                </c:pt>
                <c:pt idx="6">
                  <c:v>34</c:v>
                </c:pt>
                <c:pt idx="9">
                  <c:v>34</c:v>
                </c:pt>
                <c:pt idx="12">
                  <c:v>33</c:v>
                </c:pt>
              </c:numCache>
            </c:numRef>
          </c:val>
          <c:extLst xmlns:c16r2="http://schemas.microsoft.com/office/drawing/2015/06/chart">
            <c:ext xmlns:c16="http://schemas.microsoft.com/office/drawing/2014/chart" uri="{C3380CC4-5D6E-409C-BE32-E72D297353CC}">
              <c16:uniqueId val="{00000002-3EDE-4B72-80DE-EAA05E07EB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111</c:v>
                </c:pt>
                <c:pt idx="3">
                  <c:v>67</c:v>
                </c:pt>
                <c:pt idx="6">
                  <c:v>89</c:v>
                </c:pt>
                <c:pt idx="9">
                  <c:v>101</c:v>
                </c:pt>
                <c:pt idx="12">
                  <c:v>184</c:v>
                </c:pt>
              </c:numCache>
            </c:numRef>
          </c:val>
          <c:extLst xmlns:c16r2="http://schemas.microsoft.com/office/drawing/2015/06/chart">
            <c:ext xmlns:c16="http://schemas.microsoft.com/office/drawing/2014/chart" uri="{C3380CC4-5D6E-409C-BE32-E72D297353CC}">
              <c16:uniqueId val="{00000003-3EDE-4B72-80DE-EAA05E07EB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539</c:v>
                </c:pt>
                <c:pt idx="3">
                  <c:v>543</c:v>
                </c:pt>
                <c:pt idx="6">
                  <c:v>530</c:v>
                </c:pt>
                <c:pt idx="9">
                  <c:v>524</c:v>
                </c:pt>
                <c:pt idx="12">
                  <c:v>549</c:v>
                </c:pt>
              </c:numCache>
            </c:numRef>
          </c:val>
          <c:extLst xmlns:c16r2="http://schemas.microsoft.com/office/drawing/2015/06/chart">
            <c:ext xmlns:c16="http://schemas.microsoft.com/office/drawing/2014/chart" uri="{C3380CC4-5D6E-409C-BE32-E72D297353CC}">
              <c16:uniqueId val="{00000004-3EDE-4B72-80DE-EAA05E07EB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EDE-4B72-80DE-EAA05E07EB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EDE-4B72-80DE-EAA05E07EB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2089</c:v>
                </c:pt>
                <c:pt idx="3">
                  <c:v>1925</c:v>
                </c:pt>
                <c:pt idx="6">
                  <c:v>1778</c:v>
                </c:pt>
                <c:pt idx="9">
                  <c:v>1713</c:v>
                </c:pt>
                <c:pt idx="12">
                  <c:v>1642</c:v>
                </c:pt>
              </c:numCache>
            </c:numRef>
          </c:val>
          <c:extLst xmlns:c16r2="http://schemas.microsoft.com/office/drawing/2015/06/chart">
            <c:ext xmlns:c16="http://schemas.microsoft.com/office/drawing/2014/chart" uri="{C3380CC4-5D6E-409C-BE32-E72D297353CC}">
              <c16:uniqueId val="{00000007-3EDE-4B72-80DE-EAA05E07EB61}"/>
            </c:ext>
          </c:extLst>
        </c:ser>
        <c:dLbls>
          <c:showLegendKey val="0"/>
          <c:showVal val="0"/>
          <c:showCatName val="0"/>
          <c:showSerName val="0"/>
          <c:showPercent val="0"/>
          <c:showBubbleSize val="0"/>
        </c:dLbls>
        <c:gapWidth val="100"/>
        <c:overlap val="100"/>
        <c:axId val="129831680"/>
        <c:axId val="129833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848</c:v>
                </c:pt>
                <c:pt idx="2">
                  <c:v>#N/A</c:v>
                </c:pt>
                <c:pt idx="3">
                  <c:v>#N/A</c:v>
                </c:pt>
                <c:pt idx="4">
                  <c:v>727</c:v>
                </c:pt>
                <c:pt idx="5">
                  <c:v>#N/A</c:v>
                </c:pt>
                <c:pt idx="6">
                  <c:v>#N/A</c:v>
                </c:pt>
                <c:pt idx="7">
                  <c:v>697</c:v>
                </c:pt>
                <c:pt idx="8">
                  <c:v>#N/A</c:v>
                </c:pt>
                <c:pt idx="9">
                  <c:v>#N/A</c:v>
                </c:pt>
                <c:pt idx="10">
                  <c:v>633</c:v>
                </c:pt>
                <c:pt idx="11">
                  <c:v>#N/A</c:v>
                </c:pt>
                <c:pt idx="12">
                  <c:v>#N/A</c:v>
                </c:pt>
                <c:pt idx="13">
                  <c:v>649</c:v>
                </c:pt>
                <c:pt idx="14">
                  <c:v>#N/A</c:v>
                </c:pt>
              </c:numCache>
            </c:numRef>
          </c:val>
          <c:smooth val="0"/>
          <c:extLst xmlns:c16r2="http://schemas.microsoft.com/office/drawing/2015/06/chart">
            <c:ext xmlns:c16="http://schemas.microsoft.com/office/drawing/2014/chart" uri="{C3380CC4-5D6E-409C-BE32-E72D297353CC}">
              <c16:uniqueId val="{00000008-3EDE-4B72-80DE-EAA05E07EB61}"/>
            </c:ext>
          </c:extLst>
        </c:ser>
        <c:dLbls>
          <c:showLegendKey val="0"/>
          <c:showVal val="0"/>
          <c:showCatName val="0"/>
          <c:showSerName val="0"/>
          <c:showPercent val="0"/>
          <c:showBubbleSize val="0"/>
        </c:dLbls>
        <c:marker val="1"/>
        <c:smooth val="0"/>
        <c:axId val="129831680"/>
        <c:axId val="129833600"/>
      </c:lineChart>
      <c:catAx>
        <c:axId val="12983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833600"/>
        <c:crosses val="autoZero"/>
        <c:auto val="1"/>
        <c:lblAlgn val="ctr"/>
        <c:lblOffset val="100"/>
        <c:tickLblSkip val="1"/>
        <c:tickMarkSkip val="1"/>
        <c:noMultiLvlLbl val="0"/>
      </c:catAx>
      <c:valAx>
        <c:axId val="12983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83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16432</c:v>
                </c:pt>
                <c:pt idx="5">
                  <c:v>16215</c:v>
                </c:pt>
                <c:pt idx="8">
                  <c:v>15806</c:v>
                </c:pt>
                <c:pt idx="11">
                  <c:v>15642</c:v>
                </c:pt>
                <c:pt idx="14">
                  <c:v>15314</c:v>
                </c:pt>
              </c:numCache>
            </c:numRef>
          </c:val>
          <c:extLst xmlns:c16r2="http://schemas.microsoft.com/office/drawing/2015/06/chart">
            <c:ext xmlns:c16="http://schemas.microsoft.com/office/drawing/2014/chart" uri="{C3380CC4-5D6E-409C-BE32-E72D297353CC}">
              <c16:uniqueId val="{00000000-B8B9-4F2D-BB09-F819D17F51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1746</c:v>
                </c:pt>
                <c:pt idx="5">
                  <c:v>2136</c:v>
                </c:pt>
                <c:pt idx="8">
                  <c:v>2132</c:v>
                </c:pt>
                <c:pt idx="11">
                  <c:v>2352</c:v>
                </c:pt>
                <c:pt idx="14">
                  <c:v>2431</c:v>
                </c:pt>
              </c:numCache>
            </c:numRef>
          </c:val>
          <c:extLst xmlns:c16r2="http://schemas.microsoft.com/office/drawing/2015/06/chart">
            <c:ext xmlns:c16="http://schemas.microsoft.com/office/drawing/2014/chart" uri="{C3380CC4-5D6E-409C-BE32-E72D297353CC}">
              <c16:uniqueId val="{00000001-B8B9-4F2D-BB09-F819D17F51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2207</c:v>
                </c:pt>
                <c:pt idx="5">
                  <c:v>2946</c:v>
                </c:pt>
                <c:pt idx="8">
                  <c:v>2709</c:v>
                </c:pt>
                <c:pt idx="11">
                  <c:v>4842</c:v>
                </c:pt>
                <c:pt idx="14">
                  <c:v>6207</c:v>
                </c:pt>
              </c:numCache>
            </c:numRef>
          </c:val>
          <c:extLst xmlns:c16r2="http://schemas.microsoft.com/office/drawing/2015/06/chart">
            <c:ext xmlns:c16="http://schemas.microsoft.com/office/drawing/2014/chart" uri="{C3380CC4-5D6E-409C-BE32-E72D297353CC}">
              <c16:uniqueId val="{00000002-B8B9-4F2D-BB09-F819D17F51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8B9-4F2D-BB09-F819D17F51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8B9-4F2D-BB09-F819D17F51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8B9-4F2D-BB09-F819D17F51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1462</c:v>
                </c:pt>
                <c:pt idx="3">
                  <c:v>1614</c:v>
                </c:pt>
                <c:pt idx="6">
                  <c:v>1514</c:v>
                </c:pt>
                <c:pt idx="9">
                  <c:v>1490</c:v>
                </c:pt>
                <c:pt idx="12">
                  <c:v>1421</c:v>
                </c:pt>
              </c:numCache>
            </c:numRef>
          </c:val>
          <c:extLst xmlns:c16r2="http://schemas.microsoft.com/office/drawing/2015/06/chart">
            <c:ext xmlns:c16="http://schemas.microsoft.com/office/drawing/2014/chart" uri="{C3380CC4-5D6E-409C-BE32-E72D297353CC}">
              <c16:uniqueId val="{00000006-B8B9-4F2D-BB09-F819D17F51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1511</c:v>
                </c:pt>
                <c:pt idx="3">
                  <c:v>1787</c:v>
                </c:pt>
                <c:pt idx="6">
                  <c:v>1802</c:v>
                </c:pt>
                <c:pt idx="9">
                  <c:v>1830</c:v>
                </c:pt>
                <c:pt idx="12">
                  <c:v>1760</c:v>
                </c:pt>
              </c:numCache>
            </c:numRef>
          </c:val>
          <c:extLst xmlns:c16r2="http://schemas.microsoft.com/office/drawing/2015/06/chart">
            <c:ext xmlns:c16="http://schemas.microsoft.com/office/drawing/2014/chart" uri="{C3380CC4-5D6E-409C-BE32-E72D297353CC}">
              <c16:uniqueId val="{00000007-B8B9-4F2D-BB09-F819D17F51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6436</c:v>
                </c:pt>
                <c:pt idx="3">
                  <c:v>6731</c:v>
                </c:pt>
                <c:pt idx="6">
                  <c:v>6644</c:v>
                </c:pt>
                <c:pt idx="9">
                  <c:v>6550</c:v>
                </c:pt>
                <c:pt idx="12">
                  <c:v>6180</c:v>
                </c:pt>
              </c:numCache>
            </c:numRef>
          </c:val>
          <c:extLst xmlns:c16r2="http://schemas.microsoft.com/office/drawing/2015/06/chart">
            <c:ext xmlns:c16="http://schemas.microsoft.com/office/drawing/2014/chart" uri="{C3380CC4-5D6E-409C-BE32-E72D297353CC}">
              <c16:uniqueId val="{00000008-B8B9-4F2D-BB09-F819D17F51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192</c:v>
                </c:pt>
                <c:pt idx="3">
                  <c:v>176</c:v>
                </c:pt>
                <c:pt idx="6">
                  <c:v>150</c:v>
                </c:pt>
                <c:pt idx="9">
                  <c:v>181</c:v>
                </c:pt>
                <c:pt idx="12">
                  <c:v>229</c:v>
                </c:pt>
              </c:numCache>
            </c:numRef>
          </c:val>
          <c:extLst xmlns:c16r2="http://schemas.microsoft.com/office/drawing/2015/06/chart">
            <c:ext xmlns:c16="http://schemas.microsoft.com/office/drawing/2014/chart" uri="{C3380CC4-5D6E-409C-BE32-E72D297353CC}">
              <c16:uniqueId val="{00000009-B8B9-4F2D-BB09-F819D17F51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16797</c:v>
                </c:pt>
                <c:pt idx="3">
                  <c:v>16396</c:v>
                </c:pt>
                <c:pt idx="6">
                  <c:v>16082</c:v>
                </c:pt>
                <c:pt idx="9">
                  <c:v>16115</c:v>
                </c:pt>
                <c:pt idx="12">
                  <c:v>16058</c:v>
                </c:pt>
              </c:numCache>
            </c:numRef>
          </c:val>
          <c:extLst xmlns:c16r2="http://schemas.microsoft.com/office/drawing/2015/06/chart">
            <c:ext xmlns:c16="http://schemas.microsoft.com/office/drawing/2014/chart" uri="{C3380CC4-5D6E-409C-BE32-E72D297353CC}">
              <c16:uniqueId val="{0000000A-B8B9-4F2D-BB09-F819D17F5147}"/>
            </c:ext>
          </c:extLst>
        </c:ser>
        <c:dLbls>
          <c:showLegendKey val="0"/>
          <c:showVal val="0"/>
          <c:showCatName val="0"/>
          <c:showSerName val="0"/>
          <c:showPercent val="0"/>
          <c:showBubbleSize val="0"/>
        </c:dLbls>
        <c:gapWidth val="100"/>
        <c:overlap val="100"/>
        <c:axId val="129791104"/>
        <c:axId val="129793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6012</c:v>
                </c:pt>
                <c:pt idx="2">
                  <c:v>#N/A</c:v>
                </c:pt>
                <c:pt idx="3">
                  <c:v>#N/A</c:v>
                </c:pt>
                <c:pt idx="4">
                  <c:v>5407</c:v>
                </c:pt>
                <c:pt idx="5">
                  <c:v>#N/A</c:v>
                </c:pt>
                <c:pt idx="6">
                  <c:v>#N/A</c:v>
                </c:pt>
                <c:pt idx="7">
                  <c:v>5544</c:v>
                </c:pt>
                <c:pt idx="8">
                  <c:v>#N/A</c:v>
                </c:pt>
                <c:pt idx="9">
                  <c:v>#N/A</c:v>
                </c:pt>
                <c:pt idx="10">
                  <c:v>3331</c:v>
                </c:pt>
                <c:pt idx="11">
                  <c:v>#N/A</c:v>
                </c:pt>
                <c:pt idx="12">
                  <c:v>#N/A</c:v>
                </c:pt>
                <c:pt idx="13">
                  <c:v>1697</c:v>
                </c:pt>
                <c:pt idx="14">
                  <c:v>#N/A</c:v>
                </c:pt>
              </c:numCache>
            </c:numRef>
          </c:val>
          <c:smooth val="0"/>
          <c:extLst xmlns:c16r2="http://schemas.microsoft.com/office/drawing/2015/06/chart">
            <c:ext xmlns:c16="http://schemas.microsoft.com/office/drawing/2014/chart" uri="{C3380CC4-5D6E-409C-BE32-E72D297353CC}">
              <c16:uniqueId val="{0000000B-B8B9-4F2D-BB09-F819D17F5147}"/>
            </c:ext>
          </c:extLst>
        </c:ser>
        <c:dLbls>
          <c:showLegendKey val="0"/>
          <c:showVal val="0"/>
          <c:showCatName val="0"/>
          <c:showSerName val="0"/>
          <c:showPercent val="0"/>
          <c:showBubbleSize val="0"/>
        </c:dLbls>
        <c:marker val="1"/>
        <c:smooth val="0"/>
        <c:axId val="129791104"/>
        <c:axId val="129793024"/>
      </c:lineChart>
      <c:catAx>
        <c:axId val="12979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793024"/>
        <c:crosses val="autoZero"/>
        <c:auto val="1"/>
        <c:lblAlgn val="ctr"/>
        <c:lblOffset val="100"/>
        <c:tickLblSkip val="1"/>
        <c:tickMarkSkip val="1"/>
        <c:noMultiLvlLbl val="0"/>
      </c:catAx>
      <c:valAx>
        <c:axId val="129793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79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1225</c:v>
                </c:pt>
                <c:pt idx="1">
                  <c:v>1341</c:v>
                </c:pt>
                <c:pt idx="2">
                  <c:v>1353</c:v>
                </c:pt>
              </c:numCache>
            </c:numRef>
          </c:val>
          <c:extLst xmlns:c16r2="http://schemas.microsoft.com/office/drawing/2015/06/chart">
            <c:ext xmlns:c16="http://schemas.microsoft.com/office/drawing/2014/chart" uri="{C3380CC4-5D6E-409C-BE32-E72D297353CC}">
              <c16:uniqueId val="{00000000-310F-4846-BF16-4074901C6F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175</c:v>
                </c:pt>
                <c:pt idx="1">
                  <c:v>175</c:v>
                </c:pt>
                <c:pt idx="2">
                  <c:v>175</c:v>
                </c:pt>
              </c:numCache>
            </c:numRef>
          </c:val>
          <c:extLst xmlns:c16r2="http://schemas.microsoft.com/office/drawing/2015/06/chart">
            <c:ext xmlns:c16="http://schemas.microsoft.com/office/drawing/2014/chart" uri="{C3380CC4-5D6E-409C-BE32-E72D297353CC}">
              <c16:uniqueId val="{00000001-310F-4846-BF16-4074901C6F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1308</c:v>
                </c:pt>
                <c:pt idx="1">
                  <c:v>2821</c:v>
                </c:pt>
                <c:pt idx="2">
                  <c:v>4352</c:v>
                </c:pt>
              </c:numCache>
            </c:numRef>
          </c:val>
          <c:extLst xmlns:c16r2="http://schemas.microsoft.com/office/drawing/2015/06/chart">
            <c:ext xmlns:c16="http://schemas.microsoft.com/office/drawing/2014/chart" uri="{C3380CC4-5D6E-409C-BE32-E72D297353CC}">
              <c16:uniqueId val="{00000002-310F-4846-BF16-4074901C6FF3}"/>
            </c:ext>
          </c:extLst>
        </c:ser>
        <c:dLbls>
          <c:showLegendKey val="0"/>
          <c:showVal val="0"/>
          <c:showCatName val="0"/>
          <c:showSerName val="0"/>
          <c:showPercent val="0"/>
          <c:showBubbleSize val="0"/>
        </c:dLbls>
        <c:gapWidth val="120"/>
        <c:overlap val="100"/>
        <c:axId val="136880512"/>
        <c:axId val="136882048"/>
      </c:barChart>
      <c:catAx>
        <c:axId val="13688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6882048"/>
        <c:crosses val="autoZero"/>
        <c:auto val="1"/>
        <c:lblAlgn val="ctr"/>
        <c:lblOffset val="100"/>
        <c:tickLblSkip val="1"/>
        <c:tickMarkSkip val="1"/>
        <c:noMultiLvlLbl val="0"/>
      </c:catAx>
      <c:valAx>
        <c:axId val="136882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688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{43936500-1FD6-42AF-9FE2-FADA8C443AA3}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C5D-4152-ACF9-865A54C7240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{A2251CFB-84AA-4D78-8C7C-7935B148D6A7}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5D-4152-ACF9-865A54C7240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{38905DCD-4917-4885-A338-D01638F4182B}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5D-4152-ACF9-865A54C7240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{ADDF78B4-C734-40D0-80ED-800661762040}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5D-4152-ACF9-865A54C7240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{16F469AE-7DA6-471A-987D-0F28129B929D}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5D-4152-ACF9-865A54C7240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{E7C635AA-69E7-4ED6-9DCC-53A5EF4B925B}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C5D-4152-ACF9-865A54C7240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{A41E98C5-FBAD-4BFE-BCFC-0E1BFA2AC130}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C5D-4152-ACF9-865A54C7240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{1AD48896-2188-4EF5-9C91-832C2A4A4316}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C5D-4152-ACF9-865A54C7240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{44D4E1AD-DBEA-4409-9942-A81023F6FF57}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C5D-4152-ACF9-865A54C724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C5D-4152-ACF9-865A54C724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{DAF281C2-C410-4436-9F8A-CDA6044985A4}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C5D-4152-ACF9-865A54C7240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{DFDCD4D6-BA6E-410E-8638-382C5DE39978}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5D-4152-ACF9-865A54C7240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{FEFE1ACA-F6B0-4C14-A5C3-631D503E10FF}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5D-4152-ACF9-865A54C7240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{DD92758E-2A01-4DEF-9F78-38E7E62E31E4}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5D-4152-ACF9-865A54C7240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{C39D79D6-1937-4D26-B539-252B222F7E80}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5D-4152-ACF9-865A54C7240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{36428806-3C5E-4FA9-B111-F8842389514B}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C5D-4152-ACF9-865A54C7240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{5B6625A3-929D-4FFC-92B2-A59950903D90}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C5D-4152-ACF9-865A54C7240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{C3B7A1A8-4648-442C-ABB1-7ADE7D39C4A5}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C5D-4152-ACF9-865A54C7240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{B4897B90-D396-4177-B9D7-9CBFB4FC5E48}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C5D-4152-ACF9-865A54C724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3C5D-4152-ACF9-865A54C72404}"/>
            </c:ext>
          </c:extLst>
        </c:ser>
        <c:dLbls>
          <c:showLegendKey val="0"/>
          <c:showVal val="1"/>
          <c:showCatName val="0"/>
          <c:showSerName val="0"/>
          <c:showPercent val="0"/>
          <c:showBubbleSize val="0"/>
        </c:dLbls>
        <c:axId val="139337728"/>
        <c:axId val="139339648"/>
      </c:scatterChart>
      <c:valAx>
        <c:axId val="139337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339648"/>
        <c:crosses val="autoZero"/>
        <c:crossBetween val="midCat"/>
      </c:valAx>
      <c:valAx>
        <c:axId val="139339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337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{64F58C09-98DA-4A3E-BA39-A78EF51D126F}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8FE-4E98-B214-78570A394DA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{60FE3C08-E614-462B-A1BD-ED8A72F008CB}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FE-4E98-B214-78570A394DA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{EBF2F60B-B575-41EC-8E1C-F687CB9034ED}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FE-4E98-B214-78570A394DA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{F79E71F9-CE1D-4710-9E03-FD5E4D0697FB}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FE-4E98-B214-78570A394DA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{A1896535-6CAE-4A5B-A619-B75385520AA5}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FE-4E98-B214-78570A394DA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{DAF96174-05B4-4888-AC0E-A28444EDB92F}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8FE-4E98-B214-78570A394DA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{88C07BF1-E293-422A-B7C6-0E2ADE7B9BEF}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8FE-4E98-B214-78570A394DA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{C78EC073-A7BF-42AC-AA26-17615D306574}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8FE-4E98-B214-78570A394DA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{F74308B5-F68A-458F-B1B4-959EF22EEA93}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8FE-4E98-B214-78570A394D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9.5</c:v>
                </c:pt>
                <c:pt idx="16">
                  <c:v>8.9</c:v>
                </c:pt>
                <c:pt idx="24">
                  <c:v>8</c:v>
                </c:pt>
                <c:pt idx="32">
                  <c:v>7.7</c:v>
                </c:pt>
              </c:numCache>
            </c:numRef>
          </c:xVal>
          <c:yVal>
            <c:numRef>
              <c:f>公会計指標分析・財政指標組合せ分析表!$BP$73:$DC$73</c:f>
              <c:numCache>
                <c:formatCode>#,##0.0;"▲ "#,##0.0</c:formatCode>
                <c:ptCount val="40"/>
                <c:pt idx="0">
                  <c:v>70.8</c:v>
                </c:pt>
                <c:pt idx="8">
                  <c:v>64</c:v>
                </c:pt>
                <c:pt idx="16">
                  <c:v>64.900000000000006</c:v>
                </c:pt>
                <c:pt idx="24">
                  <c:v>38.9</c:v>
                </c:pt>
                <c:pt idx="32">
                  <c:v>19.7</c:v>
                </c:pt>
              </c:numCache>
            </c:numRef>
          </c:yVal>
          <c:smooth val="0"/>
          <c:extLst xmlns:c16r2="http://schemas.microsoft.com/office/drawing/2015/06/chart">
            <c:ext xmlns:c16="http://schemas.microsoft.com/office/drawing/2014/chart" uri="{C3380CC4-5D6E-409C-BE32-E72D297353CC}">
              <c16:uniqueId val="{00000009-68FE-4E98-B214-78570A394D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{07110C9F-EF0D-40BE-A49D-D0C6FD4A3E1E}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8FE-4E98-B214-78570A394D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{5716F039-A366-447E-A0C4-FF859903A888}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FE-4E98-B214-78570A394DA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{27E249C0-E117-4EBC-8C54-CAC964D30FC8}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FE-4E98-B214-78570A394DA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{20F88618-20EA-4803-8441-D72CE1CA6C52}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FE-4E98-B214-78570A394DA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{D1C943AF-365F-46DF-9C39-2525D6481AB9}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FE-4E98-B214-78570A394DA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{E483C6FC-1AC5-4685-A094-C35420C1CD58}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8FE-4E98-B214-78570A394DA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{9571383E-28CE-4987-83BB-FE11FFEDE37B}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8FE-4E98-B214-78570A394DAD}"/>
                </c:ext>
              </c:extLst>
            </c:dLbl>
            <c:dLbl>
              <c:idx val="24"/>
              <c:layout>
                <c:manualLayout>
                  <c:x val="0"/>
                  <c:y val="1.252477041345784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{E8091B49-21FA-41AA-999A-9F02E7A02E23}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8FE-4E98-B214-78570A394DAD}"/>
                </c:ext>
              </c:extLst>
            </c:dLbl>
            <c:dLbl>
              <c:idx val="32"/>
              <c:layout>
                <c:manualLayout>
                  <c:x val="0"/>
                  <c:y val="-1.252477041345784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{7EE64A79-D33C-454F-A9CC-EDD46C8AD34F}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8FE-4E98-B214-78570A394D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68FE-4E98-B214-78570A394DAD}"/>
            </c:ext>
          </c:extLst>
        </c:ser>
        <c:dLbls>
          <c:showLegendKey val="0"/>
          <c:showVal val="1"/>
          <c:showCatName val="0"/>
          <c:showSerName val="0"/>
          <c:showPercent val="0"/>
          <c:showBubbleSize val="0"/>
        </c:dLbls>
        <c:axId val="139830784"/>
        <c:axId val="139832704"/>
      </c:scatterChart>
      <c:valAx>
        <c:axId val="139830784"/>
        <c:scaling>
          <c:orientation val="minMax"/>
          <c:max val="11.1"/>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832704"/>
        <c:crosses val="autoZero"/>
        <c:crossBetween val="midCat"/>
      </c:valAx>
      <c:valAx>
        <c:axId val="139832704"/>
        <c:scaling>
          <c:orientation val="minMax"/>
          <c:max val="80"/>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8307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元利償還金については、近年大規模な投資事業の償還終了により着実に減少している。</a:t>
          </a:r>
        </a:p>
        <a:p>
          <a:r>
            <a:rPr kumimoji="1" lang="ja-JP" altLang="en-US" sz="1400">
              <a:latin typeface="ＭＳ ゴシック" pitchFamily="49" charset="-128"/>
              <a:ea typeface="ＭＳ ゴシック" pitchFamily="49" charset="-128"/>
            </a:rPr>
            <a:t>組合等が起こした地方債の負担金については、クリーンセンター等の施設整備に係る起債元金償還開始により増加している。</a:t>
          </a:r>
        </a:p>
        <a:p>
          <a:r>
            <a:rPr kumimoji="1" lang="ja-JP" altLang="en-US" sz="1400">
              <a:latin typeface="ＭＳ ゴシック" pitchFamily="49" charset="-128"/>
              <a:ea typeface="ＭＳ ゴシック" pitchFamily="49" charset="-128"/>
            </a:rPr>
            <a:t>公営企業債の元利償還金に対する繰入金の額は、令和元年度は浄化槽整備事業会計の償還金により前年度より増加している。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今後は更に病院事業会計において償還金の増加が見込まれるため、計画的に投資事業を展開していき、公債費負担の適正化に努めていきたい。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満期一括償還地方債の借入に係る積立てはない。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計画的な市債の発行や過去発行した市債の償還が終了したことにより、減少傾向にある。今後も市債発行額の適正化に努め、将来負担額の軽減を図っていきたい。</a:t>
          </a:r>
        </a:p>
        <a:p>
          <a:r>
            <a:rPr kumimoji="1" lang="ja-JP" altLang="en-US" sz="1400">
              <a:latin typeface="ＭＳ ゴシック" pitchFamily="49" charset="-128"/>
              <a:ea typeface="ＭＳ ゴシック" pitchFamily="49" charset="-128"/>
            </a:rPr>
            <a:t>充当可能財源については、充当可能基金が大きく増加している。主な要因としては財政調整基金の取り崩し額が減少したことや、その他の特定目的基金の残高の増が挙げられる。ふるさと納税の動向にもよるが短期的には増加していく見込であるが、中長期的には横ばいに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山形県寒河江市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基金全体の残高は約１５．４億円の増額になっている。主な要因としてはまちづくり基金残高が１４．２億円増額になったこと等が挙げられる。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財政調整基金の残高は標準財政規模の１０％～１５％（本市の場合は１０～１５億円）とし、老朽化した市有施設に今後も対応するためにも、市有施設整備基金に積み立てを行っていく。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まちづくり基金：個性豊かで活力あるまちづくりに資する事業の推進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市有施設整備基金：大規模な市有施設の建設及び改修の資金への充当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まちづくり基金：寄附金が増加し、積立金が増加したため残高が増加した。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市有施設整備基金：将来の大規模な市有施設の建設及び改修への財源として積み立てを行ったため残高が増加した。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まちづくり基金：今後も現状のまま運用していく。寄附金額の多寡により、積立額は変動する。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市有施設整備基金：老朽化した市有施設に今後も対応するためにも、市有施設整備基金に積み立てを行っていく。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取崩し額が前年度に比べ、減額したことにより基金残高は増額している。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財政調整基金の残高は標準財政規模の１０％～１５％（本市の場合は１０～１５億円）とする。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現在は金利の高い市債について償還を終えているので、減債基金を活用して積極的に繰上げ償還を行っていく状況にない。現状程度の積立額を維持していく。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3440562" y="4607971"/>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9" name="正方形/長方形 48"/>
        <xdr:cNvSpPr/>
      </xdr:nvSpPr>
      <xdr:spPr>
        <a:xfrm>
          <a:off x="1098550" y="4953000"/>
          <a:ext cx="36258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0" name="正方形/長方形 49"/>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1" name="正方形/長方形 50"/>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2" name="正方形/長方形 51"/>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3" name="正方形/長方形 52"/>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4" name="正方形/長方形 53"/>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5" name="正方形/長方形 54"/>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6" name="正方形/長方形 55"/>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7" name="正方形/長方形 56"/>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8" name="正方形/長方形 57"/>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9" name="正方形/長方形 58"/>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0" name="正方形/長方形 59"/>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1" name="正方形/長方形 60"/>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2" name="テキスト ボックス 61"/>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債務償還比率は前年より</a:t>
          </a:r>
          <a:r>
            <a:rPr kumimoji="1" lang="en-US" altLang="ja-JP" sz="1100">
              <a:solidFill>
                <a:schemeClr val="dk1"/>
              </a:solidFill>
              <a:effectLst/>
              <a:latin typeface="+mn-lt"/>
              <a:ea typeface="+mn-ea"/>
              <a:cs typeface="+mn-cs"/>
            </a:rPr>
            <a:t>52.3</a:t>
          </a:r>
          <a:r>
            <a:rPr kumimoji="1" lang="ja-JP" altLang="ja-JP" sz="1100">
              <a:solidFill>
                <a:schemeClr val="dk1"/>
              </a:solidFill>
              <a:effectLst/>
              <a:latin typeface="+mn-lt"/>
              <a:ea typeface="+mn-ea"/>
              <a:cs typeface="+mn-cs"/>
            </a:rPr>
            <a:t>％減少しており、かつ類似団体内平均値を下回っている。主な要因としては、計画的な市債の発行や過去発行した市債の償還終了により市債残高が減少傾向にあること、またごみ処理業務や消防業務を一部事務組合で行っている等により職員数が類似団体と比べて少ないことが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63" name="テキスト ボックス 62"/>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4" name="直線コネクタ 63"/>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65" name="テキスト ボックス 64"/>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6" name="直線コネクタ 65"/>
        <xdr:cNvCxnSpPr/>
      </xdr:nvCxnSpPr>
      <xdr:spPr>
        <a:xfrm>
          <a:off x="9645650" y="680357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7" name="テキスト ボックス 66"/>
        <xdr:cNvSpPr txBox="1"/>
      </xdr:nvSpPr>
      <xdr:spPr>
        <a:xfrm>
          <a:off x="917552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8" name="直線コネクタ 67"/>
        <xdr:cNvCxnSpPr/>
      </xdr:nvCxnSpPr>
      <xdr:spPr>
        <a:xfrm>
          <a:off x="9645650" y="649514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69" name="テキスト ボックス 68"/>
        <xdr:cNvSpPr txBox="1"/>
      </xdr:nvSpPr>
      <xdr:spPr>
        <a:xfrm>
          <a:off x="917552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70" name="直線コネクタ 69"/>
        <xdr:cNvCxnSpPr/>
      </xdr:nvCxnSpPr>
      <xdr:spPr>
        <a:xfrm>
          <a:off x="9645650" y="6186714"/>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71" name="テキスト ボックス 70"/>
        <xdr:cNvSpPr txBox="1"/>
      </xdr:nvSpPr>
      <xdr:spPr>
        <a:xfrm>
          <a:off x="92286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72" name="直線コネクタ 71"/>
        <xdr:cNvCxnSpPr/>
      </xdr:nvCxnSpPr>
      <xdr:spPr>
        <a:xfrm>
          <a:off x="9645650" y="5878286"/>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73" name="テキスト ボックス 72"/>
        <xdr:cNvSpPr txBox="1"/>
      </xdr:nvSpPr>
      <xdr:spPr>
        <a:xfrm>
          <a:off x="92286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4" name="直線コネクタ 73"/>
        <xdr:cNvCxnSpPr/>
      </xdr:nvCxnSpPr>
      <xdr:spPr>
        <a:xfrm>
          <a:off x="9645650" y="556985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75" name="テキスト ボックス 74"/>
        <xdr:cNvSpPr txBox="1"/>
      </xdr:nvSpPr>
      <xdr:spPr>
        <a:xfrm>
          <a:off x="92286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6" name="直線コネクタ 75"/>
        <xdr:cNvCxnSpPr/>
      </xdr:nvCxnSpPr>
      <xdr:spPr>
        <a:xfrm>
          <a:off x="9645650" y="526142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77" name="テキスト ボックス 76"/>
        <xdr:cNvSpPr txBox="1"/>
      </xdr:nvSpPr>
      <xdr:spPr>
        <a:xfrm>
          <a:off x="93312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8" name="直線コネクタ 77"/>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79"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80" name="直線コネクタ 79"/>
        <xdr:cNvCxnSpPr/>
      </xdr:nvCxnSpPr>
      <xdr:spPr>
        <a:xfrm flipV="1">
          <a:off x="12593320"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81" name="債務償還比率最小値テキスト"/>
        <xdr:cNvSpPr txBox="1"/>
      </xdr:nvSpPr>
      <xdr:spPr>
        <a:xfrm>
          <a:off x="12646025"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82" name="直線コネクタ 81"/>
        <xdr:cNvCxnSpPr/>
      </xdr:nvCxnSpPr>
      <xdr:spPr>
        <a:xfrm>
          <a:off x="12534900" y="67431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83" name="債務償還比率最大値テキスト"/>
        <xdr:cNvSpPr txBox="1"/>
      </xdr:nvSpPr>
      <xdr:spPr>
        <a:xfrm>
          <a:off x="12646025"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84" name="直線コネクタ 83"/>
        <xdr:cNvCxnSpPr/>
      </xdr:nvCxnSpPr>
      <xdr:spPr>
        <a:xfrm>
          <a:off x="12534900" y="54617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85" name="債務償還比率平均値テキスト"/>
        <xdr:cNvSpPr txBox="1"/>
      </xdr:nvSpPr>
      <xdr:spPr>
        <a:xfrm>
          <a:off x="12646025"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86" name="フローチャート: 判断 85"/>
        <xdr:cNvSpPr/>
      </xdr:nvSpPr>
      <xdr:spPr>
        <a:xfrm>
          <a:off x="12573000" y="59463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87" name="フローチャート: 判断 86"/>
        <xdr:cNvSpPr/>
      </xdr:nvSpPr>
      <xdr:spPr>
        <a:xfrm>
          <a:off x="11947525"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88" name="フローチャート: 判断 87"/>
        <xdr:cNvSpPr/>
      </xdr:nvSpPr>
      <xdr:spPr>
        <a:xfrm>
          <a:off x="11299825"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89" name="フローチャート: 判断 88"/>
        <xdr:cNvSpPr/>
      </xdr:nvSpPr>
      <xdr:spPr>
        <a:xfrm>
          <a:off x="10652125"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90" name="フローチャート: 判断 89"/>
        <xdr:cNvSpPr/>
      </xdr:nvSpPr>
      <xdr:spPr>
        <a:xfrm>
          <a:off x="10004425"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1" name="テキスト ボックス 90"/>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2" name="テキスト ボックス 91"/>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3" name="テキスト ボックス 92"/>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4" name="テキスト ボックス 93"/>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5" name="テキスト ボックス 94"/>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14103</xdr:rowOff>
    </xdr:from>
    <xdr:to>
      <xdr:col>76</xdr:col>
      <xdr:colOff>73025</xdr:colOff>
      <xdr:row>29</xdr:row>
      <xdr:rowOff>115703</xdr:rowOff>
    </xdr:to>
    <xdr:sp macro="" textlink="">
      <xdr:nvSpPr>
        <xdr:cNvPr id="96" name="楕円 95"/>
        <xdr:cNvSpPr/>
      </xdr:nvSpPr>
      <xdr:spPr>
        <a:xfrm>
          <a:off x="12573000" y="575767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36980</xdr:rowOff>
    </xdr:from>
    <xdr:ext cx="469744" cy="259045"/>
    <xdr:sp macro="" textlink="">
      <xdr:nvSpPr>
        <xdr:cNvPr id="97" name="債務償還比率該当値テキスト"/>
        <xdr:cNvSpPr txBox="1"/>
      </xdr:nvSpPr>
      <xdr:spPr>
        <a:xfrm>
          <a:off x="12646025" y="560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67873</xdr:rowOff>
    </xdr:from>
    <xdr:to>
      <xdr:col>72</xdr:col>
      <xdr:colOff>123825</xdr:colOff>
      <xdr:row>29</xdr:row>
      <xdr:rowOff>169473</xdr:rowOff>
    </xdr:to>
    <xdr:sp macro="" textlink="">
      <xdr:nvSpPr>
        <xdr:cNvPr id="98" name="楕円 97"/>
        <xdr:cNvSpPr/>
      </xdr:nvSpPr>
      <xdr:spPr>
        <a:xfrm>
          <a:off x="11947525" y="58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64903</xdr:rowOff>
    </xdr:from>
    <xdr:to>
      <xdr:col>76</xdr:col>
      <xdr:colOff>22225</xdr:colOff>
      <xdr:row>29</xdr:row>
      <xdr:rowOff>118673</xdr:rowOff>
    </xdr:to>
    <xdr:cxnSp macro="">
      <xdr:nvCxnSpPr>
        <xdr:cNvPr id="99" name="直線コネクタ 98"/>
        <xdr:cNvCxnSpPr/>
      </xdr:nvCxnSpPr>
      <xdr:spPr>
        <a:xfrm flipV="1">
          <a:off x="11998325" y="5808478"/>
          <a:ext cx="5969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105912</xdr:rowOff>
    </xdr:from>
    <xdr:to>
      <xdr:col>68</xdr:col>
      <xdr:colOff>123825</xdr:colOff>
      <xdr:row>30</xdr:row>
      <xdr:rowOff>36062</xdr:rowOff>
    </xdr:to>
    <xdr:sp macro="" textlink="">
      <xdr:nvSpPr>
        <xdr:cNvPr id="100" name="楕円 99"/>
        <xdr:cNvSpPr/>
      </xdr:nvSpPr>
      <xdr:spPr>
        <a:xfrm>
          <a:off x="11299825" y="58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118673</xdr:rowOff>
    </xdr:from>
    <xdr:to>
      <xdr:col>72</xdr:col>
      <xdr:colOff>73025</xdr:colOff>
      <xdr:row>29</xdr:row>
      <xdr:rowOff>156712</xdr:rowOff>
    </xdr:to>
    <xdr:cxnSp macro="">
      <xdr:nvCxnSpPr>
        <xdr:cNvPr id="101" name="直線コネクタ 100"/>
        <xdr:cNvCxnSpPr/>
      </xdr:nvCxnSpPr>
      <xdr:spPr>
        <a:xfrm flipV="1">
          <a:off x="11350625" y="5862248"/>
          <a:ext cx="647700" cy="3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102005</xdr:rowOff>
    </xdr:from>
    <xdr:to>
      <xdr:col>64</xdr:col>
      <xdr:colOff>123825</xdr:colOff>
      <xdr:row>30</xdr:row>
      <xdr:rowOff>32155</xdr:rowOff>
    </xdr:to>
    <xdr:sp macro="" textlink="">
      <xdr:nvSpPr>
        <xdr:cNvPr id="102" name="楕円 101"/>
        <xdr:cNvSpPr/>
      </xdr:nvSpPr>
      <xdr:spPr>
        <a:xfrm>
          <a:off x="10652125" y="58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152805</xdr:rowOff>
    </xdr:from>
    <xdr:to>
      <xdr:col>68</xdr:col>
      <xdr:colOff>73025</xdr:colOff>
      <xdr:row>29</xdr:row>
      <xdr:rowOff>156712</xdr:rowOff>
    </xdr:to>
    <xdr:cxnSp macro="">
      <xdr:nvCxnSpPr>
        <xdr:cNvPr id="103" name="直線コネクタ 102"/>
        <xdr:cNvCxnSpPr/>
      </xdr:nvCxnSpPr>
      <xdr:spPr>
        <a:xfrm>
          <a:off x="10702925" y="5896380"/>
          <a:ext cx="6477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67975</xdr:rowOff>
    </xdr:from>
    <xdr:to>
      <xdr:col>60</xdr:col>
      <xdr:colOff>123825</xdr:colOff>
      <xdr:row>29</xdr:row>
      <xdr:rowOff>169575</xdr:rowOff>
    </xdr:to>
    <xdr:sp macro="" textlink="">
      <xdr:nvSpPr>
        <xdr:cNvPr id="104" name="楕円 103"/>
        <xdr:cNvSpPr/>
      </xdr:nvSpPr>
      <xdr:spPr>
        <a:xfrm>
          <a:off x="10004425" y="58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118775</xdr:rowOff>
    </xdr:from>
    <xdr:to>
      <xdr:col>64</xdr:col>
      <xdr:colOff>73025</xdr:colOff>
      <xdr:row>29</xdr:row>
      <xdr:rowOff>152805</xdr:rowOff>
    </xdr:to>
    <xdr:cxnSp macro="">
      <xdr:nvCxnSpPr>
        <xdr:cNvPr id="105" name="直線コネクタ 104"/>
        <xdr:cNvCxnSpPr/>
      </xdr:nvCxnSpPr>
      <xdr:spPr>
        <a:xfrm>
          <a:off x="10055225" y="5862350"/>
          <a:ext cx="647700" cy="3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06" name="n_1aveValue債務償還比率"/>
        <xdr:cNvSpPr txBox="1"/>
      </xdr:nvSpPr>
      <xdr:spPr>
        <a:xfrm>
          <a:off x="117793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07" name="n_2aveValue債務償還比率"/>
        <xdr:cNvSpPr txBox="1"/>
      </xdr:nvSpPr>
      <xdr:spPr>
        <a:xfrm>
          <a:off x="111443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08" name="n_3aveValue債務償還比率"/>
        <xdr:cNvSpPr txBox="1"/>
      </xdr:nvSpPr>
      <xdr:spPr>
        <a:xfrm>
          <a:off x="104966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09" name="n_4aveValue債務償還比率"/>
        <xdr:cNvSpPr txBox="1"/>
      </xdr:nvSpPr>
      <xdr:spPr>
        <a:xfrm>
          <a:off x="9848927" y="55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14550</xdr:rowOff>
    </xdr:from>
    <xdr:ext cx="469744" cy="259045"/>
    <xdr:sp macro="" textlink="">
      <xdr:nvSpPr>
        <xdr:cNvPr id="110" name="n_1mainValue債務償還比率"/>
        <xdr:cNvSpPr txBox="1"/>
      </xdr:nvSpPr>
      <xdr:spPr>
        <a:xfrm>
          <a:off x="11779327" y="558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52589</xdr:rowOff>
    </xdr:from>
    <xdr:ext cx="469744" cy="259045"/>
    <xdr:sp macro="" textlink="">
      <xdr:nvSpPr>
        <xdr:cNvPr id="111" name="n_2mainValue債務償還比率"/>
        <xdr:cNvSpPr txBox="1"/>
      </xdr:nvSpPr>
      <xdr:spPr>
        <a:xfrm>
          <a:off x="11144327" y="562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48682</xdr:rowOff>
    </xdr:from>
    <xdr:ext cx="469744" cy="259045"/>
    <xdr:sp macro="" textlink="">
      <xdr:nvSpPr>
        <xdr:cNvPr id="112" name="n_3mainValue債務償還比率"/>
        <xdr:cNvSpPr txBox="1"/>
      </xdr:nvSpPr>
      <xdr:spPr>
        <a:xfrm>
          <a:off x="10496627" y="56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160702</xdr:rowOff>
    </xdr:from>
    <xdr:ext cx="469744" cy="259045"/>
    <xdr:sp macro="" textlink="">
      <xdr:nvSpPr>
        <xdr:cNvPr id="113" name="n_4mainValue債務償還比率"/>
        <xdr:cNvSpPr txBox="1"/>
      </xdr:nvSpPr>
      <xdr:spPr>
        <a:xfrm>
          <a:off x="9848927" y="590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4" name="正方形/長方形 113"/>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5" name="正方形/長方形 114"/>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6" name="正方形/長方形 115"/>
        <xdr:cNvSpPr/>
      </xdr:nvSpPr>
      <xdr:spPr>
        <a:xfrm>
          <a:off x="514350" y="8382000"/>
          <a:ext cx="5730875"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7" name="正方形/長方形 116"/>
        <xdr:cNvSpPr/>
      </xdr:nvSpPr>
      <xdr:spPr>
        <a:xfrm>
          <a:off x="1098550" y="8509000"/>
          <a:ext cx="50196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8" name="テキスト ボックス 117"/>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9" name="テキスト ボックス 118"/>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647700" y="4191000"/>
          <a:ext cx="189357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647700" y="4191000"/>
          <a:ext cx="189357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消費税率の上昇に伴う地方消費税交付金の伸びや、移住促進事業等による税収の増加により財政力指数は増加傾向にあるが令和元年度は横ばいとなった。</a:t>
          </a:r>
        </a:p>
        <a:p>
          <a:r>
            <a:rPr kumimoji="1" lang="ja-JP" altLang="en-US" sz="1300">
              <a:latin typeface="ＭＳ Ｐゴシック" panose="020B0600070205080204" pitchFamily="50" charset="-128"/>
              <a:ea typeface="ＭＳ Ｐゴシック" panose="020B0600070205080204" pitchFamily="50" charset="-128"/>
            </a:rPr>
            <a:t>今後も継続して人口減少対策や移住対策事業等による人口の増加を図り、地方税等の自主財源の確保に努めたい。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69" name="直線コネクタ 68"/>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116417</xdr:rowOff>
    </xdr:to>
    <xdr:cxnSp macro="">
      <xdr:nvCxnSpPr>
        <xdr:cNvPr id="78" name="直線コネクタ 77"/>
        <xdr:cNvCxnSpPr/>
      </xdr:nvCxnSpPr>
      <xdr:spPr>
        <a:xfrm flipV="1">
          <a:off x="1447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行財政改革アクションプランにより実施してきた職員数の減等による人件費の抑制や市債発行額の適正管理と償還の終了による公債費の減等から、経常収支比率は改善傾向にあった。平成３０年度からは義務的経費である扶助費の増加により増加している。</a:t>
          </a:r>
        </a:p>
        <a:p>
          <a:r>
            <a:rPr kumimoji="1" lang="ja-JP" altLang="en-US" sz="1300">
              <a:latin typeface="ＭＳ Ｐゴシック" panose="020B0600070205080204" pitchFamily="50" charset="-128"/>
              <a:ea typeface="ＭＳ Ｐゴシック" panose="020B0600070205080204" pitchFamily="50" charset="-128"/>
            </a:rPr>
            <a:t>今後とも市全体として</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サイクルに基づいた事務事業の見直しを徹底し、経常経費の削減に努める。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155484</xdr:rowOff>
    </xdr:from>
    <xdr:to>
      <xdr:col>23</xdr:col>
      <xdr:colOff>133350</xdr:colOff>
      <xdr:row>60</xdr:row>
      <xdr:rowOff>21953</xdr:rowOff>
    </xdr:to>
    <xdr:cxnSp macro="">
      <xdr:nvCxnSpPr>
        <xdr:cNvPr id="134" name="直線コネクタ 133"/>
        <xdr:cNvCxnSpPr/>
      </xdr:nvCxnSpPr>
      <xdr:spPr>
        <a:xfrm>
          <a:off x="4114800" y="1027103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103777</xdr:rowOff>
    </xdr:from>
    <xdr:to>
      <xdr:col>19</xdr:col>
      <xdr:colOff>133350</xdr:colOff>
      <xdr:row>59</xdr:row>
      <xdr:rowOff>155484</xdr:rowOff>
    </xdr:to>
    <xdr:cxnSp macro="">
      <xdr:nvCxnSpPr>
        <xdr:cNvPr id="137" name="直線コネクタ 136"/>
        <xdr:cNvCxnSpPr/>
      </xdr:nvCxnSpPr>
      <xdr:spPr>
        <a:xfrm>
          <a:off x="3225800" y="1021932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103777</xdr:rowOff>
    </xdr:from>
    <xdr:to>
      <xdr:col>15</xdr:col>
      <xdr:colOff>82550</xdr:colOff>
      <xdr:row>59</xdr:row>
      <xdr:rowOff>114119</xdr:rowOff>
    </xdr:to>
    <xdr:cxnSp macro="">
      <xdr:nvCxnSpPr>
        <xdr:cNvPr id="140" name="直線コネクタ 139"/>
        <xdr:cNvCxnSpPr/>
      </xdr:nvCxnSpPr>
      <xdr:spPr>
        <a:xfrm flipV="1">
          <a:off x="2336800" y="1021932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65859</xdr:rowOff>
    </xdr:from>
    <xdr:to>
      <xdr:col>11</xdr:col>
      <xdr:colOff>31750</xdr:colOff>
      <xdr:row>59</xdr:row>
      <xdr:rowOff>114119</xdr:rowOff>
    </xdr:to>
    <xdr:cxnSp macro="">
      <xdr:nvCxnSpPr>
        <xdr:cNvPr id="143" name="直線コネクタ 142"/>
        <xdr:cNvCxnSpPr/>
      </xdr:nvCxnSpPr>
      <xdr:spPr>
        <a:xfrm>
          <a:off x="1447800" y="101814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142603</xdr:rowOff>
    </xdr:from>
    <xdr:to>
      <xdr:col>23</xdr:col>
      <xdr:colOff>184150</xdr:colOff>
      <xdr:row>60</xdr:row>
      <xdr:rowOff>72753</xdr:rowOff>
    </xdr:to>
    <xdr:sp macro="" textlink="">
      <xdr:nvSpPr>
        <xdr:cNvPr id="153" name="楕円 152"/>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159130</xdr:rowOff>
    </xdr:from>
    <xdr:ext cx="762000" cy="259045"/>
    <xdr:sp macro="" textlink="">
      <xdr:nvSpPr>
        <xdr:cNvPr id="154" name="財政構造の弾力性該当値テキスト"/>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104684</xdr:rowOff>
    </xdr:from>
    <xdr:to>
      <xdr:col>19</xdr:col>
      <xdr:colOff>184150</xdr:colOff>
      <xdr:row>60</xdr:row>
      <xdr:rowOff>34834</xdr:rowOff>
    </xdr:to>
    <xdr:sp macro="" textlink="">
      <xdr:nvSpPr>
        <xdr:cNvPr id="155" name="楕円 154"/>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45011</xdr:rowOff>
    </xdr:from>
    <xdr:ext cx="736600" cy="259045"/>
    <xdr:sp macro="" textlink="">
      <xdr:nvSpPr>
        <xdr:cNvPr id="156" name="テキスト ボックス 155"/>
        <xdr:cNvSpPr txBox="1"/>
      </xdr:nvSpPr>
      <xdr:spPr>
        <a:xfrm>
          <a:off x="3733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52977</xdr:rowOff>
    </xdr:from>
    <xdr:to>
      <xdr:col>15</xdr:col>
      <xdr:colOff>133350</xdr:colOff>
      <xdr:row>59</xdr:row>
      <xdr:rowOff>154577</xdr:rowOff>
    </xdr:to>
    <xdr:sp macro="" textlink="">
      <xdr:nvSpPr>
        <xdr:cNvPr id="157" name="楕円 156"/>
        <xdr:cNvSpPr/>
      </xdr:nvSpPr>
      <xdr:spPr>
        <a:xfrm>
          <a:off x="3175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164754</xdr:rowOff>
    </xdr:from>
    <xdr:ext cx="762000" cy="259045"/>
    <xdr:sp macro="" textlink="">
      <xdr:nvSpPr>
        <xdr:cNvPr id="158" name="テキスト ボックス 157"/>
        <xdr:cNvSpPr txBox="1"/>
      </xdr:nvSpPr>
      <xdr:spPr>
        <a:xfrm>
          <a:off x="2844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63319</xdr:rowOff>
    </xdr:from>
    <xdr:to>
      <xdr:col>11</xdr:col>
      <xdr:colOff>82550</xdr:colOff>
      <xdr:row>59</xdr:row>
      <xdr:rowOff>164919</xdr:rowOff>
    </xdr:to>
    <xdr:sp macro="" textlink="">
      <xdr:nvSpPr>
        <xdr:cNvPr id="159" name="楕円 158"/>
        <xdr:cNvSpPr/>
      </xdr:nvSpPr>
      <xdr:spPr>
        <a:xfrm>
          <a:off x="2286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3646</xdr:rowOff>
    </xdr:from>
    <xdr:ext cx="762000" cy="259045"/>
    <xdr:sp macro="" textlink="">
      <xdr:nvSpPr>
        <xdr:cNvPr id="160" name="テキスト ボックス 159"/>
        <xdr:cNvSpPr txBox="1"/>
      </xdr:nvSpPr>
      <xdr:spPr>
        <a:xfrm>
          <a:off x="1955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61" name="楕円 160"/>
        <xdr:cNvSpPr/>
      </xdr:nvSpPr>
      <xdr:spPr>
        <a:xfrm>
          <a:off x="1397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101436</xdr:rowOff>
    </xdr:from>
    <xdr:ext cx="762000" cy="259045"/>
    <xdr:sp macro="" textlink="">
      <xdr:nvSpPr>
        <xdr:cNvPr id="162" name="テキスト ボックス 161"/>
        <xdr:cNvSpPr txBox="1"/>
      </xdr:nvSpPr>
      <xdr:spPr>
        <a:xfrm>
          <a:off x="10668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ごみ処理業務や消防業務について、一部事務組合で行っているため、類似団体と比較し低くなっている。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25180</xdr:rowOff>
    </xdr:from>
    <xdr:to>
      <xdr:col>23</xdr:col>
      <xdr:colOff>133350</xdr:colOff>
      <xdr:row>81</xdr:row>
      <xdr:rowOff>61632</xdr:rowOff>
    </xdr:to>
    <xdr:cxnSp macro="">
      <xdr:nvCxnSpPr>
        <xdr:cNvPr id="197" name="直線コネクタ 196"/>
        <xdr:cNvCxnSpPr/>
      </xdr:nvCxnSpPr>
      <xdr:spPr>
        <a:xfrm>
          <a:off x="4114800" y="13912630"/>
          <a:ext cx="838200" cy="3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158758</xdr:rowOff>
    </xdr:from>
    <xdr:to>
      <xdr:col>19</xdr:col>
      <xdr:colOff>133350</xdr:colOff>
      <xdr:row>81</xdr:row>
      <xdr:rowOff>25180</xdr:rowOff>
    </xdr:to>
    <xdr:cxnSp macro="">
      <xdr:nvCxnSpPr>
        <xdr:cNvPr id="200" name="直線コネクタ 199"/>
        <xdr:cNvCxnSpPr/>
      </xdr:nvCxnSpPr>
      <xdr:spPr>
        <a:xfrm>
          <a:off x="3225800" y="13874758"/>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155516</xdr:rowOff>
    </xdr:from>
    <xdr:to>
      <xdr:col>15</xdr:col>
      <xdr:colOff>82550</xdr:colOff>
      <xdr:row>80</xdr:row>
      <xdr:rowOff>158758</xdr:rowOff>
    </xdr:to>
    <xdr:cxnSp macro="">
      <xdr:nvCxnSpPr>
        <xdr:cNvPr id="203" name="直線コネクタ 202"/>
        <xdr:cNvCxnSpPr/>
      </xdr:nvCxnSpPr>
      <xdr:spPr>
        <a:xfrm>
          <a:off x="2336800" y="13871516"/>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128512</xdr:rowOff>
    </xdr:from>
    <xdr:to>
      <xdr:col>11</xdr:col>
      <xdr:colOff>31750</xdr:colOff>
      <xdr:row>80</xdr:row>
      <xdr:rowOff>155516</xdr:rowOff>
    </xdr:to>
    <xdr:cxnSp macro="">
      <xdr:nvCxnSpPr>
        <xdr:cNvPr id="206" name="直線コネクタ 205"/>
        <xdr:cNvCxnSpPr/>
      </xdr:nvCxnSpPr>
      <xdr:spPr>
        <a:xfrm>
          <a:off x="1447800" y="13844512"/>
          <a:ext cx="889000" cy="2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165935</xdr:rowOff>
    </xdr:from>
    <xdr:ext cx="762000" cy="259045"/>
    <xdr:sp macro="" textlink="">
      <xdr:nvSpPr>
        <xdr:cNvPr id="210" name="テキスト ボックス 209"/>
        <xdr:cNvSpPr txBox="1"/>
      </xdr:nvSpPr>
      <xdr:spPr>
        <a:xfrm>
          <a:off x="1066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10832</xdr:rowOff>
    </xdr:from>
    <xdr:to>
      <xdr:col>23</xdr:col>
      <xdr:colOff>184150</xdr:colOff>
      <xdr:row>81</xdr:row>
      <xdr:rowOff>112432</xdr:rowOff>
    </xdr:to>
    <xdr:sp macro="" textlink="">
      <xdr:nvSpPr>
        <xdr:cNvPr id="216" name="楕円 215"/>
        <xdr:cNvSpPr/>
      </xdr:nvSpPr>
      <xdr:spPr>
        <a:xfrm>
          <a:off x="4902200" y="1389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27359</xdr:rowOff>
    </xdr:from>
    <xdr:ext cx="762000" cy="259045"/>
    <xdr:sp macro="" textlink="">
      <xdr:nvSpPr>
        <xdr:cNvPr id="217" name="人件費・物件費等の状況該当値テキスト"/>
        <xdr:cNvSpPr txBox="1"/>
      </xdr:nvSpPr>
      <xdr:spPr>
        <a:xfrm>
          <a:off x="5041900" y="1374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145830</xdr:rowOff>
    </xdr:from>
    <xdr:to>
      <xdr:col>19</xdr:col>
      <xdr:colOff>184150</xdr:colOff>
      <xdr:row>81</xdr:row>
      <xdr:rowOff>75980</xdr:rowOff>
    </xdr:to>
    <xdr:sp macro="" textlink="">
      <xdr:nvSpPr>
        <xdr:cNvPr id="218" name="楕円 217"/>
        <xdr:cNvSpPr/>
      </xdr:nvSpPr>
      <xdr:spPr>
        <a:xfrm>
          <a:off x="4064000" y="138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86157</xdr:rowOff>
    </xdr:from>
    <xdr:ext cx="736600" cy="259045"/>
    <xdr:sp macro="" textlink="">
      <xdr:nvSpPr>
        <xdr:cNvPr id="219" name="テキスト ボックス 218"/>
        <xdr:cNvSpPr txBox="1"/>
      </xdr:nvSpPr>
      <xdr:spPr>
        <a:xfrm>
          <a:off x="3733800" y="13630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107958</xdr:rowOff>
    </xdr:from>
    <xdr:to>
      <xdr:col>15</xdr:col>
      <xdr:colOff>133350</xdr:colOff>
      <xdr:row>81</xdr:row>
      <xdr:rowOff>38108</xdr:rowOff>
    </xdr:to>
    <xdr:sp macro="" textlink="">
      <xdr:nvSpPr>
        <xdr:cNvPr id="220" name="楕円 219"/>
        <xdr:cNvSpPr/>
      </xdr:nvSpPr>
      <xdr:spPr>
        <a:xfrm>
          <a:off x="3175000" y="138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48285</xdr:rowOff>
    </xdr:from>
    <xdr:ext cx="762000" cy="259045"/>
    <xdr:sp macro="" textlink="">
      <xdr:nvSpPr>
        <xdr:cNvPr id="221" name="テキスト ボックス 220"/>
        <xdr:cNvSpPr txBox="1"/>
      </xdr:nvSpPr>
      <xdr:spPr>
        <a:xfrm>
          <a:off x="2844800" y="13592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104716</xdr:rowOff>
    </xdr:from>
    <xdr:to>
      <xdr:col>11</xdr:col>
      <xdr:colOff>82550</xdr:colOff>
      <xdr:row>81</xdr:row>
      <xdr:rowOff>34866</xdr:rowOff>
    </xdr:to>
    <xdr:sp macro="" textlink="">
      <xdr:nvSpPr>
        <xdr:cNvPr id="222" name="楕円 221"/>
        <xdr:cNvSpPr/>
      </xdr:nvSpPr>
      <xdr:spPr>
        <a:xfrm>
          <a:off x="2286000" y="138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45043</xdr:rowOff>
    </xdr:from>
    <xdr:ext cx="762000" cy="259045"/>
    <xdr:sp macro="" textlink="">
      <xdr:nvSpPr>
        <xdr:cNvPr id="223" name="テキスト ボックス 222"/>
        <xdr:cNvSpPr txBox="1"/>
      </xdr:nvSpPr>
      <xdr:spPr>
        <a:xfrm>
          <a:off x="1955800" y="1358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77712</xdr:rowOff>
    </xdr:from>
    <xdr:to>
      <xdr:col>7</xdr:col>
      <xdr:colOff>31750</xdr:colOff>
      <xdr:row>81</xdr:row>
      <xdr:rowOff>7862</xdr:rowOff>
    </xdr:to>
    <xdr:sp macro="" textlink="">
      <xdr:nvSpPr>
        <xdr:cNvPr id="224" name="楕円 223"/>
        <xdr:cNvSpPr/>
      </xdr:nvSpPr>
      <xdr:spPr>
        <a:xfrm>
          <a:off x="1397000" y="137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18039</xdr:rowOff>
    </xdr:from>
    <xdr:ext cx="762000" cy="259045"/>
    <xdr:sp macro="" textlink="">
      <xdr:nvSpPr>
        <xdr:cNvPr id="225" name="テキスト ボックス 224"/>
        <xdr:cNvSpPr txBox="1"/>
      </xdr:nvSpPr>
      <xdr:spPr>
        <a:xfrm>
          <a:off x="1066800" y="13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平成２７年度以降のラスパイレス指数は、類似団体の平均より上回っている。</a:t>
          </a:r>
        </a:p>
        <a:p>
          <a:r>
            <a:rPr kumimoji="1" lang="ja-JP" altLang="en-US" sz="1300">
              <a:latin typeface="ＭＳ Ｐゴシック" panose="020B0600070205080204" pitchFamily="50" charset="-128"/>
              <a:ea typeface="ＭＳ Ｐゴシック" panose="020B0600070205080204" pitchFamily="50" charset="-128"/>
            </a:rPr>
            <a:t>平成２７年度から平成２９年度に山形県に併せて、国の人事院勧告より高い水準で職員給与費の引き上げを行ったことが要因となっている。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今後は平成２８年度より実施している人事評価制度等による給与の適正化に努めていきたい。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141816</xdr:rowOff>
    </xdr:to>
    <xdr:cxnSp macro="">
      <xdr:nvCxnSpPr>
        <xdr:cNvPr id="259" name="直線コネクタ 258"/>
        <xdr:cNvCxnSpPr/>
      </xdr:nvCxnSpPr>
      <xdr:spPr>
        <a:xfrm>
          <a:off x="16179800" y="148731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87</xdr:row>
      <xdr:rowOff>37395</xdr:rowOff>
    </xdr:to>
    <xdr:cxnSp macro="">
      <xdr:nvCxnSpPr>
        <xdr:cNvPr id="262" name="直線コネクタ 261"/>
        <xdr:cNvCxnSpPr/>
      </xdr:nvCxnSpPr>
      <xdr:spPr>
        <a:xfrm flipV="1">
          <a:off x="15290800" y="148731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50800</xdr:rowOff>
    </xdr:to>
    <xdr:cxnSp macro="">
      <xdr:nvCxnSpPr>
        <xdr:cNvPr id="265" name="直線コネクタ 264"/>
        <xdr:cNvCxnSpPr/>
      </xdr:nvCxnSpPr>
      <xdr:spPr>
        <a:xfrm flipV="1">
          <a:off x="14401800" y="1495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115005</xdr:rowOff>
    </xdr:from>
    <xdr:to>
      <xdr:col>68</xdr:col>
      <xdr:colOff>152400</xdr:colOff>
      <xdr:row>87</xdr:row>
      <xdr:rowOff>50800</xdr:rowOff>
    </xdr:to>
    <xdr:cxnSp macro="">
      <xdr:nvCxnSpPr>
        <xdr:cNvPr id="268" name="直線コネクタ 267"/>
        <xdr:cNvCxnSpPr/>
      </xdr:nvCxnSpPr>
      <xdr:spPr>
        <a:xfrm>
          <a:off x="13512800" y="148597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2" name="テキスト ボックス 271"/>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8" name="楕円 277"/>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9"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80" name="楕円 279"/>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1" name="テキスト ボックス 280"/>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2" name="楕円 281"/>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3" name="テキスト ボックス 282"/>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6" name="楕円 285"/>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7" name="テキスト ボックス 286"/>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例年、類似団体の平均値を下回る数値となっている。</a:t>
          </a:r>
        </a:p>
        <a:p>
          <a:r>
            <a:rPr kumimoji="1" lang="ja-JP" altLang="en-US" sz="1300">
              <a:latin typeface="ＭＳ Ｐゴシック" panose="020B0600070205080204" pitchFamily="50" charset="-128"/>
              <a:ea typeface="ＭＳ Ｐゴシック" panose="020B0600070205080204" pitchFamily="50" charset="-128"/>
            </a:rPr>
            <a:t>その要因としては、平成１４年度から平成１９年度まで、一般職員の退職者についての不補充を行い、近年においても指定管理制度の導入を積極的に行ったことによるものである。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106983</xdr:rowOff>
    </xdr:from>
    <xdr:to>
      <xdr:col>81</xdr:col>
      <xdr:colOff>44450</xdr:colOff>
      <xdr:row>60</xdr:row>
      <xdr:rowOff>112728</xdr:rowOff>
    </xdr:to>
    <xdr:cxnSp macro="">
      <xdr:nvCxnSpPr>
        <xdr:cNvPr id="324" name="直線コネクタ 323"/>
        <xdr:cNvCxnSpPr/>
      </xdr:nvCxnSpPr>
      <xdr:spPr>
        <a:xfrm>
          <a:off x="16179800" y="10393983"/>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77107</xdr:rowOff>
    </xdr:from>
    <xdr:to>
      <xdr:col>77</xdr:col>
      <xdr:colOff>44450</xdr:colOff>
      <xdr:row>60</xdr:row>
      <xdr:rowOff>106983</xdr:rowOff>
    </xdr:to>
    <xdr:cxnSp macro="">
      <xdr:nvCxnSpPr>
        <xdr:cNvPr id="327" name="直線コネクタ 326"/>
        <xdr:cNvCxnSpPr/>
      </xdr:nvCxnSpPr>
      <xdr:spPr>
        <a:xfrm>
          <a:off x="15290800" y="10364107"/>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77107</xdr:rowOff>
    </xdr:to>
    <xdr:cxnSp macro="">
      <xdr:nvCxnSpPr>
        <xdr:cNvPr id="330" name="直線コネクタ 329"/>
        <xdr:cNvCxnSpPr/>
      </xdr:nvCxnSpPr>
      <xdr:spPr>
        <a:xfrm>
          <a:off x="14401800" y="103606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73660</xdr:rowOff>
    </xdr:from>
    <xdr:to>
      <xdr:col>68</xdr:col>
      <xdr:colOff>152400</xdr:colOff>
      <xdr:row>60</xdr:row>
      <xdr:rowOff>78256</xdr:rowOff>
    </xdr:to>
    <xdr:cxnSp macro="">
      <xdr:nvCxnSpPr>
        <xdr:cNvPr id="333" name="直線コネクタ 332"/>
        <xdr:cNvCxnSpPr/>
      </xdr:nvCxnSpPr>
      <xdr:spPr>
        <a:xfrm flipV="1">
          <a:off x="13512800" y="10360660"/>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61928</xdr:rowOff>
    </xdr:from>
    <xdr:to>
      <xdr:col>81</xdr:col>
      <xdr:colOff>95250</xdr:colOff>
      <xdr:row>60</xdr:row>
      <xdr:rowOff>163528</xdr:rowOff>
    </xdr:to>
    <xdr:sp macro="" textlink="">
      <xdr:nvSpPr>
        <xdr:cNvPr id="343" name="楕円 342"/>
        <xdr:cNvSpPr/>
      </xdr:nvSpPr>
      <xdr:spPr>
        <a:xfrm>
          <a:off x="169672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78455</xdr:rowOff>
    </xdr:from>
    <xdr:ext cx="762000" cy="259045"/>
    <xdr:sp macro="" textlink="">
      <xdr:nvSpPr>
        <xdr:cNvPr id="344" name="定員管理の状況該当値テキスト"/>
        <xdr:cNvSpPr txBox="1"/>
      </xdr:nvSpPr>
      <xdr:spPr>
        <a:xfrm>
          <a:off x="171069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56183</xdr:rowOff>
    </xdr:from>
    <xdr:to>
      <xdr:col>77</xdr:col>
      <xdr:colOff>95250</xdr:colOff>
      <xdr:row>60</xdr:row>
      <xdr:rowOff>157783</xdr:rowOff>
    </xdr:to>
    <xdr:sp macro="" textlink="">
      <xdr:nvSpPr>
        <xdr:cNvPr id="345" name="楕円 344"/>
        <xdr:cNvSpPr/>
      </xdr:nvSpPr>
      <xdr:spPr>
        <a:xfrm>
          <a:off x="16129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167960</xdr:rowOff>
    </xdr:from>
    <xdr:ext cx="736600" cy="259045"/>
    <xdr:sp macro="" textlink="">
      <xdr:nvSpPr>
        <xdr:cNvPr id="346" name="テキスト ボックス 345"/>
        <xdr:cNvSpPr txBox="1"/>
      </xdr:nvSpPr>
      <xdr:spPr>
        <a:xfrm>
          <a:off x="15798800" y="10112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26307</xdr:rowOff>
    </xdr:from>
    <xdr:to>
      <xdr:col>73</xdr:col>
      <xdr:colOff>44450</xdr:colOff>
      <xdr:row>60</xdr:row>
      <xdr:rowOff>127907</xdr:rowOff>
    </xdr:to>
    <xdr:sp macro="" textlink="">
      <xdr:nvSpPr>
        <xdr:cNvPr id="347" name="楕円 346"/>
        <xdr:cNvSpPr/>
      </xdr:nvSpPr>
      <xdr:spPr>
        <a:xfrm>
          <a:off x="15240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138084</xdr:rowOff>
    </xdr:from>
    <xdr:ext cx="762000" cy="259045"/>
    <xdr:sp macro="" textlink="">
      <xdr:nvSpPr>
        <xdr:cNvPr id="348" name="テキスト ボックス 347"/>
        <xdr:cNvSpPr txBox="1"/>
      </xdr:nvSpPr>
      <xdr:spPr>
        <a:xfrm>
          <a:off x="14909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9" name="楕円 348"/>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50" name="テキスト ボックス 349"/>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27456</xdr:rowOff>
    </xdr:from>
    <xdr:to>
      <xdr:col>64</xdr:col>
      <xdr:colOff>152400</xdr:colOff>
      <xdr:row>60</xdr:row>
      <xdr:rowOff>129056</xdr:rowOff>
    </xdr:to>
    <xdr:sp macro="" textlink="">
      <xdr:nvSpPr>
        <xdr:cNvPr id="351" name="楕円 350"/>
        <xdr:cNvSpPr/>
      </xdr:nvSpPr>
      <xdr:spPr>
        <a:xfrm>
          <a:off x="13462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139233</xdr:rowOff>
    </xdr:from>
    <xdr:ext cx="762000" cy="259045"/>
    <xdr:sp macro="" textlink="">
      <xdr:nvSpPr>
        <xdr:cNvPr id="352" name="テキスト ボックス 351"/>
        <xdr:cNvSpPr txBox="1"/>
      </xdr:nvSpPr>
      <xdr:spPr>
        <a:xfrm>
          <a:off x="13131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実質公債費比率は、近年減少傾向にあり、令和元年度についても前年度に比べ０．３ポイント減、類似団体の平均値より１．８ポイント低い水準となっている。</a:t>
          </a:r>
        </a:p>
        <a:p>
          <a:r>
            <a:rPr kumimoji="1" lang="ja-JP" altLang="en-US" sz="1300">
              <a:latin typeface="ＭＳ Ｐゴシック" panose="020B0600070205080204" pitchFamily="50" charset="-128"/>
              <a:ea typeface="ＭＳ Ｐゴシック" panose="020B0600070205080204" pitchFamily="50" charset="-128"/>
            </a:rPr>
            <a:t>要因としては、大型投資事業に係る市債の償還終了や、新規市債発行額の抑制等により元利償還金の増加が抑えられていることが挙げられる。</a:t>
          </a:r>
        </a:p>
        <a:p>
          <a:r>
            <a:rPr kumimoji="1" lang="ja-JP" altLang="en-US" sz="1300">
              <a:latin typeface="ＭＳ Ｐゴシック" panose="020B0600070205080204" pitchFamily="50" charset="-128"/>
              <a:ea typeface="ＭＳ Ｐゴシック" panose="020B0600070205080204" pitchFamily="50" charset="-128"/>
            </a:rPr>
            <a:t>今後、公共施設の老朽化に伴う大規模修繕や建替えにより、市債発行額の増加が見込まれるため、計画的で適正な施設管理による整備を行い市債の発行額を平準化し、水準を適正に保っていきたい。</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163301</xdr:rowOff>
    </xdr:from>
    <xdr:to>
      <xdr:col>81</xdr:col>
      <xdr:colOff>44450</xdr:colOff>
      <xdr:row>36</xdr:row>
      <xdr:rowOff>169333</xdr:rowOff>
    </xdr:to>
    <xdr:cxnSp macro="">
      <xdr:nvCxnSpPr>
        <xdr:cNvPr id="386" name="直線コネクタ 385"/>
        <xdr:cNvCxnSpPr/>
      </xdr:nvCxnSpPr>
      <xdr:spPr>
        <a:xfrm flipV="1">
          <a:off x="16179800" y="6335501"/>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15981</xdr:rowOff>
    </xdr:to>
    <xdr:cxnSp macro="">
      <xdr:nvCxnSpPr>
        <xdr:cNvPr id="389" name="直線コネクタ 388"/>
        <xdr:cNvCxnSpPr/>
      </xdr:nvCxnSpPr>
      <xdr:spPr>
        <a:xfrm flipV="1">
          <a:off x="15290800" y="634153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15981</xdr:rowOff>
    </xdr:from>
    <xdr:to>
      <xdr:col>72</xdr:col>
      <xdr:colOff>203200</xdr:colOff>
      <xdr:row>37</xdr:row>
      <xdr:rowOff>28046</xdr:rowOff>
    </xdr:to>
    <xdr:cxnSp macro="">
      <xdr:nvCxnSpPr>
        <xdr:cNvPr id="392" name="直線コネクタ 391"/>
        <xdr:cNvCxnSpPr/>
      </xdr:nvCxnSpPr>
      <xdr:spPr>
        <a:xfrm flipV="1">
          <a:off x="14401800" y="635963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28046</xdr:rowOff>
    </xdr:from>
    <xdr:to>
      <xdr:col>68</xdr:col>
      <xdr:colOff>152400</xdr:colOff>
      <xdr:row>37</xdr:row>
      <xdr:rowOff>54187</xdr:rowOff>
    </xdr:to>
    <xdr:cxnSp macro="">
      <xdr:nvCxnSpPr>
        <xdr:cNvPr id="395" name="直線コネクタ 394"/>
        <xdr:cNvCxnSpPr/>
      </xdr:nvCxnSpPr>
      <xdr:spPr>
        <a:xfrm flipV="1">
          <a:off x="13512800" y="637169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112501</xdr:rowOff>
    </xdr:from>
    <xdr:to>
      <xdr:col>81</xdr:col>
      <xdr:colOff>95250</xdr:colOff>
      <xdr:row>37</xdr:row>
      <xdr:rowOff>42651</xdr:rowOff>
    </xdr:to>
    <xdr:sp macro="" textlink="">
      <xdr:nvSpPr>
        <xdr:cNvPr id="405" name="楕円 404"/>
        <xdr:cNvSpPr/>
      </xdr:nvSpPr>
      <xdr:spPr>
        <a:xfrm>
          <a:off x="169672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129028</xdr:rowOff>
    </xdr:from>
    <xdr:ext cx="762000" cy="259045"/>
    <xdr:sp macro="" textlink="">
      <xdr:nvSpPr>
        <xdr:cNvPr id="406" name="公債費負担の状況該当値テキスト"/>
        <xdr:cNvSpPr txBox="1"/>
      </xdr:nvSpPr>
      <xdr:spPr>
        <a:xfrm>
          <a:off x="17106900" y="61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7" name="楕円 406"/>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8" name="テキスト ボックス 407"/>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136631</xdr:rowOff>
    </xdr:from>
    <xdr:to>
      <xdr:col>73</xdr:col>
      <xdr:colOff>44450</xdr:colOff>
      <xdr:row>37</xdr:row>
      <xdr:rowOff>66781</xdr:rowOff>
    </xdr:to>
    <xdr:sp macro="" textlink="">
      <xdr:nvSpPr>
        <xdr:cNvPr id="409" name="楕円 408"/>
        <xdr:cNvSpPr/>
      </xdr:nvSpPr>
      <xdr:spPr>
        <a:xfrm>
          <a:off x="15240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76958</xdr:rowOff>
    </xdr:from>
    <xdr:ext cx="762000" cy="259045"/>
    <xdr:sp macro="" textlink="">
      <xdr:nvSpPr>
        <xdr:cNvPr id="410" name="テキスト ボックス 409"/>
        <xdr:cNvSpPr txBox="1"/>
      </xdr:nvSpPr>
      <xdr:spPr>
        <a:xfrm>
          <a:off x="14909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148696</xdr:rowOff>
    </xdr:from>
    <xdr:to>
      <xdr:col>68</xdr:col>
      <xdr:colOff>203200</xdr:colOff>
      <xdr:row>37</xdr:row>
      <xdr:rowOff>78846</xdr:rowOff>
    </xdr:to>
    <xdr:sp macro="" textlink="">
      <xdr:nvSpPr>
        <xdr:cNvPr id="411" name="楕円 410"/>
        <xdr:cNvSpPr/>
      </xdr:nvSpPr>
      <xdr:spPr>
        <a:xfrm>
          <a:off x="14351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412" name="テキスト ボックス 411"/>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13" name="楕円 412"/>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89764</xdr:rowOff>
    </xdr:from>
    <xdr:ext cx="762000" cy="259045"/>
    <xdr:sp macro="" textlink="">
      <xdr:nvSpPr>
        <xdr:cNvPr id="414" name="テキスト ボックス 413"/>
        <xdr:cNvSpPr txBox="1"/>
      </xdr:nvSpPr>
      <xdr:spPr>
        <a:xfrm>
          <a:off x="13131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大型投資事業の際に借入れた市債の償還が終了したことにより、近年、将来負担比率は減少傾向にある。</a:t>
          </a:r>
        </a:p>
        <a:p>
          <a:r>
            <a:rPr kumimoji="1" lang="ja-JP" altLang="en-US" sz="1300">
              <a:latin typeface="ＭＳ Ｐゴシック" panose="020B0600070205080204" pitchFamily="50" charset="-128"/>
              <a:ea typeface="ＭＳ Ｐゴシック" panose="020B0600070205080204" pitchFamily="50" charset="-128"/>
            </a:rPr>
            <a:t>令和元年度は前年度に比べ、１９．２ポイント低下した。要因としては、財政調整基金の取り崩し額が減少し、充当可能基金残高が増加したことやふるさと納税の増によるその他特定目的基金残高の増加が挙げられる。</a:t>
          </a:r>
        </a:p>
        <a:p>
          <a:r>
            <a:rPr kumimoji="1" lang="ja-JP" altLang="en-US" sz="1300">
              <a:latin typeface="ＭＳ Ｐゴシック" panose="020B0600070205080204" pitchFamily="50" charset="-128"/>
              <a:ea typeface="ＭＳ Ｐゴシック" panose="020B0600070205080204" pitchFamily="50" charset="-128"/>
            </a:rPr>
            <a:t>今後、公共施設の老朽化に伴う大規模修繕や建替えにより、市債発行額の増加が見込まれるため、計画的で適正な施設管理による整備を行い、市債の発行額を平準化し、水準を適正に保っていきたい。</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49593</xdr:rowOff>
    </xdr:from>
    <xdr:to>
      <xdr:col>81</xdr:col>
      <xdr:colOff>44450</xdr:colOff>
      <xdr:row>14</xdr:row>
      <xdr:rowOff>126810</xdr:rowOff>
    </xdr:to>
    <xdr:cxnSp macro="">
      <xdr:nvCxnSpPr>
        <xdr:cNvPr id="448" name="直線コネクタ 447"/>
        <xdr:cNvCxnSpPr/>
      </xdr:nvCxnSpPr>
      <xdr:spPr>
        <a:xfrm flipV="1">
          <a:off x="16179800" y="2449893"/>
          <a:ext cx="8382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126810</xdr:rowOff>
    </xdr:from>
    <xdr:to>
      <xdr:col>77</xdr:col>
      <xdr:colOff>44450</xdr:colOff>
      <xdr:row>15</xdr:row>
      <xdr:rowOff>59923</xdr:rowOff>
    </xdr:to>
    <xdr:cxnSp macro="">
      <xdr:nvCxnSpPr>
        <xdr:cNvPr id="451" name="直線コネクタ 450"/>
        <xdr:cNvCxnSpPr/>
      </xdr:nvCxnSpPr>
      <xdr:spPr>
        <a:xfrm flipV="1">
          <a:off x="15290800" y="25271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56303</xdr:rowOff>
    </xdr:from>
    <xdr:to>
      <xdr:col>72</xdr:col>
      <xdr:colOff>203200</xdr:colOff>
      <xdr:row>15</xdr:row>
      <xdr:rowOff>59923</xdr:rowOff>
    </xdr:to>
    <xdr:cxnSp macro="">
      <xdr:nvCxnSpPr>
        <xdr:cNvPr id="454" name="直線コネクタ 453"/>
        <xdr:cNvCxnSpPr/>
      </xdr:nvCxnSpPr>
      <xdr:spPr>
        <a:xfrm>
          <a:off x="14401800" y="262805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56303</xdr:rowOff>
    </xdr:from>
    <xdr:to>
      <xdr:col>68</xdr:col>
      <xdr:colOff>152400</xdr:colOff>
      <xdr:row>15</xdr:row>
      <xdr:rowOff>83651</xdr:rowOff>
    </xdr:to>
    <xdr:cxnSp macro="">
      <xdr:nvCxnSpPr>
        <xdr:cNvPr id="457" name="直線コネクタ 456"/>
        <xdr:cNvCxnSpPr/>
      </xdr:nvCxnSpPr>
      <xdr:spPr>
        <a:xfrm flipV="1">
          <a:off x="13512800" y="2628053"/>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170243</xdr:rowOff>
    </xdr:from>
    <xdr:to>
      <xdr:col>81</xdr:col>
      <xdr:colOff>95250</xdr:colOff>
      <xdr:row>14</xdr:row>
      <xdr:rowOff>100393</xdr:rowOff>
    </xdr:to>
    <xdr:sp macro="" textlink="">
      <xdr:nvSpPr>
        <xdr:cNvPr id="467" name="楕円 466"/>
        <xdr:cNvSpPr/>
      </xdr:nvSpPr>
      <xdr:spPr>
        <a:xfrm>
          <a:off x="16967200" y="23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91520</xdr:rowOff>
    </xdr:from>
    <xdr:ext cx="762000" cy="259045"/>
    <xdr:sp macro="" textlink="">
      <xdr:nvSpPr>
        <xdr:cNvPr id="468" name="将来負担の状況該当値テキスト"/>
        <xdr:cNvSpPr txBox="1"/>
      </xdr:nvSpPr>
      <xdr:spPr>
        <a:xfrm>
          <a:off x="17106900" y="232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76010</xdr:rowOff>
    </xdr:from>
    <xdr:to>
      <xdr:col>77</xdr:col>
      <xdr:colOff>95250</xdr:colOff>
      <xdr:row>15</xdr:row>
      <xdr:rowOff>6160</xdr:rowOff>
    </xdr:to>
    <xdr:sp macro="" textlink="">
      <xdr:nvSpPr>
        <xdr:cNvPr id="469" name="楕円 468"/>
        <xdr:cNvSpPr/>
      </xdr:nvSpPr>
      <xdr:spPr>
        <a:xfrm>
          <a:off x="16129000" y="247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16337</xdr:rowOff>
    </xdr:from>
    <xdr:ext cx="736600" cy="259045"/>
    <xdr:sp macro="" textlink="">
      <xdr:nvSpPr>
        <xdr:cNvPr id="470" name="テキスト ボックス 469"/>
        <xdr:cNvSpPr txBox="1"/>
      </xdr:nvSpPr>
      <xdr:spPr>
        <a:xfrm>
          <a:off x="15798800" y="2245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9123</xdr:rowOff>
    </xdr:from>
    <xdr:to>
      <xdr:col>73</xdr:col>
      <xdr:colOff>44450</xdr:colOff>
      <xdr:row>15</xdr:row>
      <xdr:rowOff>110723</xdr:rowOff>
    </xdr:to>
    <xdr:sp macro="" textlink="">
      <xdr:nvSpPr>
        <xdr:cNvPr id="471" name="楕円 470"/>
        <xdr:cNvSpPr/>
      </xdr:nvSpPr>
      <xdr:spPr>
        <a:xfrm>
          <a:off x="15240000" y="25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95500</xdr:rowOff>
    </xdr:from>
    <xdr:ext cx="762000" cy="259045"/>
    <xdr:sp macro="" textlink="">
      <xdr:nvSpPr>
        <xdr:cNvPr id="472" name="テキスト ボックス 471"/>
        <xdr:cNvSpPr txBox="1"/>
      </xdr:nvSpPr>
      <xdr:spPr>
        <a:xfrm>
          <a:off x="14909800" y="266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5503</xdr:rowOff>
    </xdr:from>
    <xdr:to>
      <xdr:col>68</xdr:col>
      <xdr:colOff>203200</xdr:colOff>
      <xdr:row>15</xdr:row>
      <xdr:rowOff>107103</xdr:rowOff>
    </xdr:to>
    <xdr:sp macro="" textlink="">
      <xdr:nvSpPr>
        <xdr:cNvPr id="473" name="楕円 472"/>
        <xdr:cNvSpPr/>
      </xdr:nvSpPr>
      <xdr:spPr>
        <a:xfrm>
          <a:off x="14351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91880</xdr:rowOff>
    </xdr:from>
    <xdr:ext cx="762000" cy="259045"/>
    <xdr:sp macro="" textlink="">
      <xdr:nvSpPr>
        <xdr:cNvPr id="474" name="テキスト ボックス 473"/>
        <xdr:cNvSpPr txBox="1"/>
      </xdr:nvSpPr>
      <xdr:spPr>
        <a:xfrm>
          <a:off x="14020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32851</xdr:rowOff>
    </xdr:from>
    <xdr:to>
      <xdr:col>64</xdr:col>
      <xdr:colOff>152400</xdr:colOff>
      <xdr:row>15</xdr:row>
      <xdr:rowOff>134451</xdr:rowOff>
    </xdr:to>
    <xdr:sp macro="" textlink="">
      <xdr:nvSpPr>
        <xdr:cNvPr id="475" name="楕円 474"/>
        <xdr:cNvSpPr/>
      </xdr:nvSpPr>
      <xdr:spPr>
        <a:xfrm>
          <a:off x="134620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119228</xdr:rowOff>
    </xdr:from>
    <xdr:ext cx="762000" cy="259045"/>
    <xdr:sp macro="" textlink="">
      <xdr:nvSpPr>
        <xdr:cNvPr id="476" name="テキスト ボックス 475"/>
        <xdr:cNvSpPr txBox="1"/>
      </xdr:nvSpPr>
      <xdr:spPr>
        <a:xfrm>
          <a:off x="13131800" y="269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２．５ポイント低い水準となっている。要因としては、ごみ処理業務や消防業務を一部事務組合で行っていることと、行政改革アクションプラン等による人員の適正化により、職員数が類似団体と比べ少ないこと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168910</xdr:rowOff>
    </xdr:to>
    <xdr:cxnSp macro="">
      <xdr:nvCxnSpPr>
        <xdr:cNvPr id="66" name="直線コネクタ 65"/>
        <xdr:cNvCxnSpPr/>
      </xdr:nvCxnSpPr>
      <xdr:spPr>
        <a:xfrm>
          <a:off x="3987800" y="6108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115570</xdr:rowOff>
    </xdr:to>
    <xdr:cxnSp macro="">
      <xdr:nvCxnSpPr>
        <xdr:cNvPr id="69" name="直線コネクタ 68"/>
        <xdr:cNvCxnSpPr/>
      </xdr:nvCxnSpPr>
      <xdr:spPr>
        <a:xfrm flipV="1">
          <a:off x="3098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115570</xdr:rowOff>
    </xdr:to>
    <xdr:cxnSp macro="">
      <xdr:nvCxnSpPr>
        <xdr:cNvPr id="72" name="直線コネクタ 71"/>
        <xdr:cNvCxnSpPr/>
      </xdr:nvCxnSpPr>
      <xdr:spPr>
        <a:xfrm>
          <a:off x="2209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161290</xdr:rowOff>
    </xdr:to>
    <xdr:cxnSp macro="">
      <xdr:nvCxnSpPr>
        <xdr:cNvPr id="75" name="直線コネクタ 74"/>
        <xdr:cNvCxnSpPr/>
      </xdr:nvCxnSpPr>
      <xdr:spPr>
        <a:xfrm flipV="1">
          <a:off x="1320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類似団体と比較すると、経常収支比率が低くなっている。要因としてはごみ処理業務や消防業務を一部事務組合で行っていることにある。</a:t>
          </a:r>
        </a:p>
        <a:p>
          <a:r>
            <a:rPr kumimoji="1" lang="ja-JP" altLang="en-US" sz="1300">
              <a:latin typeface="ＭＳ Ｐゴシック" panose="020B0600070205080204" pitchFamily="50" charset="-128"/>
              <a:ea typeface="ＭＳ Ｐゴシック" panose="020B0600070205080204" pitchFamily="50" charset="-128"/>
            </a:rPr>
            <a:t>令和元年度は前年度に比べ０．９ポイント増となっているが、ふるさと納税増に係る委託料が増加したこと等が主な要因となっている。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今後も事務事業の見直し等による適正化に努めたい。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140607</xdr:rowOff>
    </xdr:from>
    <xdr:to>
      <xdr:col>82</xdr:col>
      <xdr:colOff>107950</xdr:colOff>
      <xdr:row>16</xdr:row>
      <xdr:rowOff>67129</xdr:rowOff>
    </xdr:to>
    <xdr:cxnSp macro="">
      <xdr:nvCxnSpPr>
        <xdr:cNvPr id="129" name="直線コネクタ 128"/>
        <xdr:cNvCxnSpPr/>
      </xdr:nvCxnSpPr>
      <xdr:spPr>
        <a:xfrm>
          <a:off x="15671800" y="27123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140607</xdr:rowOff>
    </xdr:to>
    <xdr:cxnSp macro="">
      <xdr:nvCxnSpPr>
        <xdr:cNvPr id="132" name="直線コネクタ 131"/>
        <xdr:cNvCxnSpPr/>
      </xdr:nvCxnSpPr>
      <xdr:spPr>
        <a:xfrm>
          <a:off x="14782800" y="2603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16</xdr:row>
      <xdr:rowOff>23586</xdr:rowOff>
    </xdr:to>
    <xdr:cxnSp macro="">
      <xdr:nvCxnSpPr>
        <xdr:cNvPr id="135" name="直線コネクタ 134"/>
        <xdr:cNvCxnSpPr/>
      </xdr:nvCxnSpPr>
      <xdr:spPr>
        <a:xfrm flipV="1">
          <a:off x="13893800" y="26035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23586</xdr:rowOff>
    </xdr:to>
    <xdr:cxnSp macro="">
      <xdr:nvCxnSpPr>
        <xdr:cNvPr id="138" name="直線コネクタ 137"/>
        <xdr:cNvCxnSpPr/>
      </xdr:nvCxnSpPr>
      <xdr:spPr>
        <a:xfrm>
          <a:off x="13004800" y="2679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2" name="テキスト ボックス 141"/>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8" name="楕円 147"/>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9"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4" name="楕円 153"/>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5" name="テキスト ボックス 154"/>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6" name="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経常収支比率が類似団体の平均を上回り、かつ増加傾向にある主な要因としては、子育て支援のニーズに対応するための事業費や障害福祉サービス等の事業費が増加していることなどが挙げられる。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今後とも事務事業の見直し等に努め、効率的な財政運営により適正な水準を保っていきたい。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69850</xdr:rowOff>
    </xdr:to>
    <xdr:cxnSp macro="">
      <xdr:nvCxnSpPr>
        <xdr:cNvPr id="192" name="直線コネクタ 191"/>
        <xdr:cNvCxnSpPr/>
      </xdr:nvCxnSpPr>
      <xdr:spPr>
        <a:xfrm flipV="1">
          <a:off x="3987800" y="98207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143328</xdr:rowOff>
    </xdr:from>
    <xdr:to>
      <xdr:col>19</xdr:col>
      <xdr:colOff>187325</xdr:colOff>
      <xdr:row>57</xdr:row>
      <xdr:rowOff>69850</xdr:rowOff>
    </xdr:to>
    <xdr:cxnSp macro="">
      <xdr:nvCxnSpPr>
        <xdr:cNvPr id="195" name="直線コネクタ 194"/>
        <xdr:cNvCxnSpPr/>
      </xdr:nvCxnSpPr>
      <xdr:spPr>
        <a:xfrm>
          <a:off x="3098800" y="9744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143328</xdr:rowOff>
    </xdr:to>
    <xdr:cxnSp macro="">
      <xdr:nvCxnSpPr>
        <xdr:cNvPr id="198" name="直線コネクタ 197"/>
        <xdr:cNvCxnSpPr/>
      </xdr:nvCxnSpPr>
      <xdr:spPr>
        <a:xfrm>
          <a:off x="2209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56</xdr:row>
      <xdr:rowOff>34472</xdr:rowOff>
    </xdr:to>
    <xdr:cxnSp macro="">
      <xdr:nvCxnSpPr>
        <xdr:cNvPr id="201" name="直線コネクタ 200"/>
        <xdr:cNvCxnSpPr/>
      </xdr:nvCxnSpPr>
      <xdr:spPr>
        <a:xfrm>
          <a:off x="1320800" y="9494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5" name="テキスト ボックス 20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11" name="楕円 210"/>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12"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3" name="楕円 212"/>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4" name="テキスト ボックス 213"/>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15" name="楕円 214"/>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16" name="テキスト ボックス 21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7" name="楕円 216"/>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218" name="テキスト ボックス 217"/>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9" name="楕円 218"/>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20" name="テキスト ボックス 219"/>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その他の経費に係る経常収支比率が平成２９年度より減少しているものの、類似団体の平均値を上回っている要因としては、繰出金の増加が挙げられる。</a:t>
          </a:r>
        </a:p>
        <a:p>
          <a:r>
            <a:rPr kumimoji="1" lang="ja-JP" altLang="en-US" sz="1300">
              <a:latin typeface="ＭＳ Ｐゴシック" panose="020B0600070205080204" pitchFamily="50" charset="-128"/>
              <a:ea typeface="ＭＳ Ｐゴシック" panose="020B0600070205080204" pitchFamily="50" charset="-128"/>
            </a:rPr>
            <a:t>介護保険特別会計への繰出金は年々増加しているため、特別会計においての事務事業の見直し等に努め、比率の適正化を図っていきたい。</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73660</xdr:rowOff>
    </xdr:to>
    <xdr:cxnSp macro="">
      <xdr:nvCxnSpPr>
        <xdr:cNvPr id="253" name="直線コネクタ 252"/>
        <xdr:cNvCxnSpPr/>
      </xdr:nvCxnSpPr>
      <xdr:spPr>
        <a:xfrm flipV="1">
          <a:off x="15671800" y="10002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111760</xdr:rowOff>
    </xdr:to>
    <xdr:cxnSp macro="">
      <xdr:nvCxnSpPr>
        <xdr:cNvPr id="256" name="直線コネクタ 255"/>
        <xdr:cNvCxnSpPr/>
      </xdr:nvCxnSpPr>
      <xdr:spPr>
        <a:xfrm flipV="1">
          <a:off x="14782800" y="10017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111760</xdr:rowOff>
    </xdr:to>
    <xdr:cxnSp macro="">
      <xdr:nvCxnSpPr>
        <xdr:cNvPr id="259" name="直線コネクタ 258"/>
        <xdr:cNvCxnSpPr/>
      </xdr:nvCxnSpPr>
      <xdr:spPr>
        <a:xfrm>
          <a:off x="13893800" y="1003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43180</xdr:rowOff>
    </xdr:from>
    <xdr:to>
      <xdr:col>69</xdr:col>
      <xdr:colOff>92075</xdr:colOff>
      <xdr:row>58</xdr:row>
      <xdr:rowOff>88900</xdr:rowOff>
    </xdr:to>
    <xdr:cxnSp macro="">
      <xdr:nvCxnSpPr>
        <xdr:cNvPr id="262" name="直線コネクタ 261"/>
        <xdr:cNvCxnSpPr/>
      </xdr:nvCxnSpPr>
      <xdr:spPr>
        <a:xfrm>
          <a:off x="13004800" y="998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72" name="楕円 271"/>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3"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4" name="楕円 273"/>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5" name="テキスト ボックス 274"/>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6" name="楕円 275"/>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7" name="テキスト ボックス 276"/>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8" name="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9" name="テキスト ボックス 27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80" name="楕円 279"/>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81" name="テキスト ボックス 280"/>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令和元年度は前年度と同様に類似団体の平均値を上回り、前年度より０．５ポイント増加した。</a:t>
          </a:r>
        </a:p>
        <a:p>
          <a:r>
            <a:rPr kumimoji="1" lang="ja-JP" altLang="en-US" sz="1300">
              <a:latin typeface="ＭＳ Ｐゴシック" panose="020B0600070205080204" pitchFamily="50" charset="-128"/>
              <a:ea typeface="ＭＳ Ｐゴシック" panose="020B0600070205080204" pitchFamily="50" charset="-128"/>
            </a:rPr>
            <a:t>要因としては、起債償還に係る一部事務組合への分担金が増加したこと等が挙げられる。</a:t>
          </a:r>
        </a:p>
        <a:p>
          <a:r>
            <a:rPr kumimoji="1" lang="ja-JP" altLang="en-US" sz="1300">
              <a:latin typeface="ＭＳ Ｐゴシック" panose="020B0600070205080204" pitchFamily="50" charset="-128"/>
              <a:ea typeface="ＭＳ Ｐゴシック" panose="020B0600070205080204" pitchFamily="50" charset="-128"/>
            </a:rPr>
            <a:t>今後もこの傾向は続くと見込まれるため、事務事業の見直し等に努め、適正な水準を保っていきたい。</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19558</xdr:rowOff>
    </xdr:to>
    <xdr:cxnSp macro="">
      <xdr:nvCxnSpPr>
        <xdr:cNvPr id="311" name="直線コネクタ 310"/>
        <xdr:cNvCxnSpPr/>
      </xdr:nvCxnSpPr>
      <xdr:spPr>
        <a:xfrm>
          <a:off x="15671800" y="6340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168148</xdr:rowOff>
    </xdr:to>
    <xdr:cxnSp macro="">
      <xdr:nvCxnSpPr>
        <xdr:cNvPr id="314" name="直線コネクタ 313"/>
        <xdr:cNvCxnSpPr/>
      </xdr:nvCxnSpPr>
      <xdr:spPr>
        <a:xfrm>
          <a:off x="14782800" y="6290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117856</xdr:rowOff>
    </xdr:to>
    <xdr:cxnSp macro="">
      <xdr:nvCxnSpPr>
        <xdr:cNvPr id="317" name="直線コネクタ 316"/>
        <xdr:cNvCxnSpPr/>
      </xdr:nvCxnSpPr>
      <xdr:spPr>
        <a:xfrm>
          <a:off x="13893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49276</xdr:rowOff>
    </xdr:from>
    <xdr:to>
      <xdr:col>69</xdr:col>
      <xdr:colOff>92075</xdr:colOff>
      <xdr:row>36</xdr:row>
      <xdr:rowOff>72136</xdr:rowOff>
    </xdr:to>
    <xdr:cxnSp macro="">
      <xdr:nvCxnSpPr>
        <xdr:cNvPr id="320" name="直線コネクタ 319"/>
        <xdr:cNvCxnSpPr/>
      </xdr:nvCxnSpPr>
      <xdr:spPr>
        <a:xfrm>
          <a:off x="13004800" y="6221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4" name="テキスト ボックス 323"/>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1"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2" name="楕円 331"/>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33" name="テキスト ボックス 332"/>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4" name="楕円 33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5" name="テキスト ボックス 334"/>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6" name="楕円 335"/>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7" name="テキスト ボックス 336"/>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8" name="楕円 337"/>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9" name="テキスト ボックス 33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公債費については、大型投資事業の償還終了や市債の発行抑制に努めたこと等により減少しており、平成２８年度より類似団体の平均値を下回っている。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今後は、公共施設の老朽化に伴う大規模修繕や建替えにより、市債発行額の増加が見込まれるため、計画的で適正な施設管理による整備を行い、市債の発行額を平準化し、水準を適正に保っていきたい。</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125095</xdr:rowOff>
    </xdr:from>
    <xdr:to>
      <xdr:col>24</xdr:col>
      <xdr:colOff>25400</xdr:colOff>
      <xdr:row>74</xdr:row>
      <xdr:rowOff>138430</xdr:rowOff>
    </xdr:to>
    <xdr:cxnSp macro="">
      <xdr:nvCxnSpPr>
        <xdr:cNvPr id="371" name="直線コネクタ 370"/>
        <xdr:cNvCxnSpPr/>
      </xdr:nvCxnSpPr>
      <xdr:spPr>
        <a:xfrm flipV="1">
          <a:off x="3987800" y="128123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138430</xdr:rowOff>
    </xdr:from>
    <xdr:to>
      <xdr:col>19</xdr:col>
      <xdr:colOff>187325</xdr:colOff>
      <xdr:row>74</xdr:row>
      <xdr:rowOff>155575</xdr:rowOff>
    </xdr:to>
    <xdr:cxnSp macro="">
      <xdr:nvCxnSpPr>
        <xdr:cNvPr id="374" name="直線コネクタ 373"/>
        <xdr:cNvCxnSpPr/>
      </xdr:nvCxnSpPr>
      <xdr:spPr>
        <a:xfrm flipV="1">
          <a:off x="3098800" y="128257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155575</xdr:rowOff>
    </xdr:from>
    <xdr:to>
      <xdr:col>15</xdr:col>
      <xdr:colOff>98425</xdr:colOff>
      <xdr:row>75</xdr:row>
      <xdr:rowOff>6985</xdr:rowOff>
    </xdr:to>
    <xdr:cxnSp macro="">
      <xdr:nvCxnSpPr>
        <xdr:cNvPr id="377" name="直線コネクタ 376"/>
        <xdr:cNvCxnSpPr/>
      </xdr:nvCxnSpPr>
      <xdr:spPr>
        <a:xfrm flipV="1">
          <a:off x="2209800" y="12842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xdr:rowOff>
    </xdr:from>
    <xdr:to>
      <xdr:col>11</xdr:col>
      <xdr:colOff>9525</xdr:colOff>
      <xdr:row>75</xdr:row>
      <xdr:rowOff>27940</xdr:rowOff>
    </xdr:to>
    <xdr:cxnSp macro="">
      <xdr:nvCxnSpPr>
        <xdr:cNvPr id="380" name="直線コネクタ 379"/>
        <xdr:cNvCxnSpPr/>
      </xdr:nvCxnSpPr>
      <xdr:spPr>
        <a:xfrm flipV="1">
          <a:off x="1320800" y="12865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4" name="テキスト ボックス 383"/>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74295</xdr:rowOff>
    </xdr:from>
    <xdr:to>
      <xdr:col>24</xdr:col>
      <xdr:colOff>76200</xdr:colOff>
      <xdr:row>75</xdr:row>
      <xdr:rowOff>4445</xdr:rowOff>
    </xdr:to>
    <xdr:sp macro="" textlink="">
      <xdr:nvSpPr>
        <xdr:cNvPr id="390" name="楕円 389"/>
        <xdr:cNvSpPr/>
      </xdr:nvSpPr>
      <xdr:spPr>
        <a:xfrm>
          <a:off x="47752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154322</xdr:rowOff>
    </xdr:from>
    <xdr:ext cx="762000" cy="259045"/>
    <xdr:sp macro="" textlink="">
      <xdr:nvSpPr>
        <xdr:cNvPr id="391" name="公債費該当値テキスト"/>
        <xdr:cNvSpPr txBox="1"/>
      </xdr:nvSpPr>
      <xdr:spPr>
        <a:xfrm>
          <a:off x="4914900" y="126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87630</xdr:rowOff>
    </xdr:from>
    <xdr:to>
      <xdr:col>20</xdr:col>
      <xdr:colOff>38100</xdr:colOff>
      <xdr:row>75</xdr:row>
      <xdr:rowOff>17780</xdr:rowOff>
    </xdr:to>
    <xdr:sp macro="" textlink="">
      <xdr:nvSpPr>
        <xdr:cNvPr id="392" name="楕円 391"/>
        <xdr:cNvSpPr/>
      </xdr:nvSpPr>
      <xdr:spPr>
        <a:xfrm>
          <a:off x="3937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27957</xdr:rowOff>
    </xdr:from>
    <xdr:ext cx="736600" cy="259045"/>
    <xdr:sp macro="" textlink="">
      <xdr:nvSpPr>
        <xdr:cNvPr id="393" name="テキスト ボックス 392"/>
        <xdr:cNvSpPr txBox="1"/>
      </xdr:nvSpPr>
      <xdr:spPr>
        <a:xfrm>
          <a:off x="3606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104775</xdr:rowOff>
    </xdr:from>
    <xdr:to>
      <xdr:col>15</xdr:col>
      <xdr:colOff>149225</xdr:colOff>
      <xdr:row>75</xdr:row>
      <xdr:rowOff>34925</xdr:rowOff>
    </xdr:to>
    <xdr:sp macro="" textlink="">
      <xdr:nvSpPr>
        <xdr:cNvPr id="394" name="楕円 393"/>
        <xdr:cNvSpPr/>
      </xdr:nvSpPr>
      <xdr:spPr>
        <a:xfrm>
          <a:off x="3048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45102</xdr:rowOff>
    </xdr:from>
    <xdr:ext cx="762000" cy="259045"/>
    <xdr:sp macro="" textlink="">
      <xdr:nvSpPr>
        <xdr:cNvPr id="395" name="テキスト ボックス 394"/>
        <xdr:cNvSpPr txBox="1"/>
      </xdr:nvSpPr>
      <xdr:spPr>
        <a:xfrm>
          <a:off x="2717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127635</xdr:rowOff>
    </xdr:from>
    <xdr:to>
      <xdr:col>11</xdr:col>
      <xdr:colOff>60325</xdr:colOff>
      <xdr:row>75</xdr:row>
      <xdr:rowOff>57785</xdr:rowOff>
    </xdr:to>
    <xdr:sp macro="" textlink="">
      <xdr:nvSpPr>
        <xdr:cNvPr id="396" name="楕円 395"/>
        <xdr:cNvSpPr/>
      </xdr:nvSpPr>
      <xdr:spPr>
        <a:xfrm>
          <a:off x="2159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67962</xdr:rowOff>
    </xdr:from>
    <xdr:ext cx="762000" cy="259045"/>
    <xdr:sp macro="" textlink="">
      <xdr:nvSpPr>
        <xdr:cNvPr id="397" name="テキスト ボックス 396"/>
        <xdr:cNvSpPr txBox="1"/>
      </xdr:nvSpPr>
      <xdr:spPr>
        <a:xfrm>
          <a:off x="1828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98" name="楕円 397"/>
        <xdr:cNvSpPr/>
      </xdr:nvSpPr>
      <xdr:spPr>
        <a:xfrm>
          <a:off x="1270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99" name="テキスト ボックス 398"/>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令和元年度は前年度より１．８ポイント増加し類似団体の平均値を０．５ポイント上回る結果となった。特に社会保障関連経費については依然増加傾向にあり、これ以上の削減も難しい状況にある。</a:t>
          </a:r>
        </a:p>
        <a:p>
          <a:r>
            <a:rPr kumimoji="1" lang="ja-JP" altLang="en-US" sz="1300">
              <a:latin typeface="ＭＳ Ｐゴシック" panose="020B0600070205080204" pitchFamily="50" charset="-128"/>
              <a:ea typeface="ＭＳ Ｐゴシック" panose="020B0600070205080204" pitchFamily="50" charset="-128"/>
            </a:rPr>
            <a:t>今後とも事務事業の見直しを徹底し、効率的で効果的な事業実施に努め、経費の削減を図り、適正な比率を維持していきたい。</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69850</xdr:rowOff>
    </xdr:to>
    <xdr:cxnSp macro="">
      <xdr:nvCxnSpPr>
        <xdr:cNvPr id="430" name="直線コネクタ 429"/>
        <xdr:cNvCxnSpPr/>
      </xdr:nvCxnSpPr>
      <xdr:spPr>
        <a:xfrm>
          <a:off x="15671800" y="131892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159004</xdr:rowOff>
    </xdr:to>
    <xdr:cxnSp macro="">
      <xdr:nvCxnSpPr>
        <xdr:cNvPr id="433" name="直線コネクタ 432"/>
        <xdr:cNvCxnSpPr/>
      </xdr:nvCxnSpPr>
      <xdr:spPr>
        <a:xfrm>
          <a:off x="14782800" y="130794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49276</xdr:rowOff>
    </xdr:to>
    <xdr:cxnSp macro="">
      <xdr:nvCxnSpPr>
        <xdr:cNvPr id="436" name="直線コネクタ 435"/>
        <xdr:cNvCxnSpPr/>
      </xdr:nvCxnSpPr>
      <xdr:spPr>
        <a:xfrm>
          <a:off x="13893800" y="130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76</xdr:row>
      <xdr:rowOff>8128</xdr:rowOff>
    </xdr:to>
    <xdr:cxnSp macro="">
      <xdr:nvCxnSpPr>
        <xdr:cNvPr id="439" name="直線コネクタ 438"/>
        <xdr:cNvCxnSpPr/>
      </xdr:nvCxnSpPr>
      <xdr:spPr>
        <a:xfrm>
          <a:off x="13004800" y="129240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3" name="テキスト ボックス 442"/>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9" name="楕円 448"/>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50"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1" name="楕円 450"/>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2" name="テキスト ボックス 451"/>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53" name="楕円 452"/>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54" name="テキスト ボックス 453"/>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5" name="楕円 454"/>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6" name="テキスト ボックス 455"/>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7" name="楕円 456"/>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8" name="テキスト ボックス 457"/>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63932</xdr:rowOff>
    </xdr:from>
    <xdr:to>
      <xdr:col>29</xdr:col>
      <xdr:colOff>127000</xdr:colOff>
      <xdr:row>19</xdr:row>
      <xdr:rowOff>86182</xdr:rowOff>
    </xdr:to>
    <xdr:cxnSp macro="">
      <xdr:nvCxnSpPr>
        <xdr:cNvPr id="50" name="直線コネクタ 49"/>
        <xdr:cNvCxnSpPr/>
      </xdr:nvCxnSpPr>
      <xdr:spPr bwMode="auto">
        <a:xfrm flipV="1">
          <a:off x="5003800" y="3369107"/>
          <a:ext cx="6477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86182</xdr:rowOff>
    </xdr:from>
    <xdr:to>
      <xdr:col>26</xdr:col>
      <xdr:colOff>50800</xdr:colOff>
      <xdr:row>19</xdr:row>
      <xdr:rowOff>86652</xdr:rowOff>
    </xdr:to>
    <xdr:cxnSp macro="">
      <xdr:nvCxnSpPr>
        <xdr:cNvPr id="53" name="直線コネクタ 52"/>
        <xdr:cNvCxnSpPr/>
      </xdr:nvCxnSpPr>
      <xdr:spPr bwMode="auto">
        <a:xfrm flipV="1">
          <a:off x="4305300" y="3391357"/>
          <a:ext cx="698500" cy="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86652</xdr:rowOff>
    </xdr:from>
    <xdr:to>
      <xdr:col>22</xdr:col>
      <xdr:colOff>114300</xdr:colOff>
      <xdr:row>19</xdr:row>
      <xdr:rowOff>90157</xdr:rowOff>
    </xdr:to>
    <xdr:cxnSp macro="">
      <xdr:nvCxnSpPr>
        <xdr:cNvPr id="56" name="直線コネクタ 55"/>
        <xdr:cNvCxnSpPr/>
      </xdr:nvCxnSpPr>
      <xdr:spPr bwMode="auto">
        <a:xfrm flipV="1">
          <a:off x="3606800" y="3391827"/>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61481</xdr:rowOff>
    </xdr:from>
    <xdr:to>
      <xdr:col>18</xdr:col>
      <xdr:colOff>177800</xdr:colOff>
      <xdr:row>19</xdr:row>
      <xdr:rowOff>90157</xdr:rowOff>
    </xdr:to>
    <xdr:cxnSp macro="">
      <xdr:nvCxnSpPr>
        <xdr:cNvPr id="59" name="直線コネクタ 58"/>
        <xdr:cNvCxnSpPr/>
      </xdr:nvCxnSpPr>
      <xdr:spPr bwMode="auto">
        <a:xfrm>
          <a:off x="2908300" y="3366656"/>
          <a:ext cx="698500" cy="2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10571</xdr:rowOff>
    </xdr:from>
    <xdr:ext cx="762000" cy="259045"/>
    <xdr:sp macro="" textlink="">
      <xdr:nvSpPr>
        <xdr:cNvPr id="63" name="テキスト ボックス 62"/>
        <xdr:cNvSpPr txBox="1"/>
      </xdr:nvSpPr>
      <xdr:spPr>
        <a:xfrm>
          <a:off x="2527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13132</xdr:rowOff>
    </xdr:from>
    <xdr:to>
      <xdr:col>29</xdr:col>
      <xdr:colOff>177800</xdr:colOff>
      <xdr:row>19</xdr:row>
      <xdr:rowOff>114732</xdr:rowOff>
    </xdr:to>
    <xdr:sp macro="" textlink="">
      <xdr:nvSpPr>
        <xdr:cNvPr id="69" name="楕円 68"/>
        <xdr:cNvSpPr/>
      </xdr:nvSpPr>
      <xdr:spPr bwMode="auto">
        <a:xfrm>
          <a:off x="5600700" y="331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156659</xdr:rowOff>
    </xdr:from>
    <xdr:ext cx="762000" cy="259045"/>
    <xdr:sp macro="" textlink="">
      <xdr:nvSpPr>
        <xdr:cNvPr id="70" name="人口1人当たり決算額の推移該当値テキスト130"/>
        <xdr:cNvSpPr txBox="1"/>
      </xdr:nvSpPr>
      <xdr:spPr>
        <a:xfrm>
          <a:off x="5740400" y="329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35382</xdr:rowOff>
    </xdr:from>
    <xdr:to>
      <xdr:col>26</xdr:col>
      <xdr:colOff>101600</xdr:colOff>
      <xdr:row>19</xdr:row>
      <xdr:rowOff>136982</xdr:rowOff>
    </xdr:to>
    <xdr:sp macro="" textlink="">
      <xdr:nvSpPr>
        <xdr:cNvPr id="71" name="楕円 70"/>
        <xdr:cNvSpPr/>
      </xdr:nvSpPr>
      <xdr:spPr bwMode="auto">
        <a:xfrm>
          <a:off x="4953000" y="3340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121759</xdr:rowOff>
    </xdr:from>
    <xdr:ext cx="736600" cy="259045"/>
    <xdr:sp macro="" textlink="">
      <xdr:nvSpPr>
        <xdr:cNvPr id="72" name="テキスト ボックス 71"/>
        <xdr:cNvSpPr txBox="1"/>
      </xdr:nvSpPr>
      <xdr:spPr>
        <a:xfrm>
          <a:off x="4622800" y="342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35852</xdr:rowOff>
    </xdr:from>
    <xdr:to>
      <xdr:col>22</xdr:col>
      <xdr:colOff>165100</xdr:colOff>
      <xdr:row>19</xdr:row>
      <xdr:rowOff>137452</xdr:rowOff>
    </xdr:to>
    <xdr:sp macro="" textlink="">
      <xdr:nvSpPr>
        <xdr:cNvPr id="73" name="楕円 72"/>
        <xdr:cNvSpPr/>
      </xdr:nvSpPr>
      <xdr:spPr bwMode="auto">
        <a:xfrm>
          <a:off x="4254500" y="334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122229</xdr:rowOff>
    </xdr:from>
    <xdr:ext cx="762000" cy="259045"/>
    <xdr:sp macro="" textlink="">
      <xdr:nvSpPr>
        <xdr:cNvPr id="74" name="テキスト ボックス 73"/>
        <xdr:cNvSpPr txBox="1"/>
      </xdr:nvSpPr>
      <xdr:spPr>
        <a:xfrm>
          <a:off x="3924300" y="342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39357</xdr:rowOff>
    </xdr:from>
    <xdr:to>
      <xdr:col>19</xdr:col>
      <xdr:colOff>38100</xdr:colOff>
      <xdr:row>19</xdr:row>
      <xdr:rowOff>140957</xdr:rowOff>
    </xdr:to>
    <xdr:sp macro="" textlink="">
      <xdr:nvSpPr>
        <xdr:cNvPr id="75" name="楕円 74"/>
        <xdr:cNvSpPr/>
      </xdr:nvSpPr>
      <xdr:spPr bwMode="auto">
        <a:xfrm>
          <a:off x="3556000" y="334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125734</xdr:rowOff>
    </xdr:from>
    <xdr:ext cx="762000" cy="259045"/>
    <xdr:sp macro="" textlink="">
      <xdr:nvSpPr>
        <xdr:cNvPr id="76" name="テキスト ボックス 75"/>
        <xdr:cNvSpPr txBox="1"/>
      </xdr:nvSpPr>
      <xdr:spPr>
        <a:xfrm>
          <a:off x="3225800" y="343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10681</xdr:rowOff>
    </xdr:from>
    <xdr:to>
      <xdr:col>15</xdr:col>
      <xdr:colOff>101600</xdr:colOff>
      <xdr:row>19</xdr:row>
      <xdr:rowOff>112281</xdr:rowOff>
    </xdr:to>
    <xdr:sp macro="" textlink="">
      <xdr:nvSpPr>
        <xdr:cNvPr id="77" name="楕円 76"/>
        <xdr:cNvSpPr/>
      </xdr:nvSpPr>
      <xdr:spPr bwMode="auto">
        <a:xfrm>
          <a:off x="2857500" y="3315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97058</xdr:rowOff>
    </xdr:from>
    <xdr:ext cx="762000" cy="259045"/>
    <xdr:sp macro="" textlink="">
      <xdr:nvSpPr>
        <xdr:cNvPr id="78" name="テキスト ボックス 77"/>
        <xdr:cNvSpPr txBox="1"/>
      </xdr:nvSpPr>
      <xdr:spPr>
        <a:xfrm>
          <a:off x="2527300" y="340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28382</xdr:rowOff>
    </xdr:from>
    <xdr:to>
      <xdr:col>29</xdr:col>
      <xdr:colOff>127000</xdr:colOff>
      <xdr:row>38</xdr:row>
      <xdr:rowOff>30527</xdr:rowOff>
    </xdr:to>
    <xdr:cxnSp macro="">
      <xdr:nvCxnSpPr>
        <xdr:cNvPr id="112" name="直線コネクタ 111"/>
        <xdr:cNvCxnSpPr/>
      </xdr:nvCxnSpPr>
      <xdr:spPr bwMode="auto">
        <a:xfrm flipV="1">
          <a:off x="5003800" y="7495982"/>
          <a:ext cx="647700" cy="2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24896</xdr:rowOff>
    </xdr:from>
    <xdr:to>
      <xdr:col>26</xdr:col>
      <xdr:colOff>50800</xdr:colOff>
      <xdr:row>38</xdr:row>
      <xdr:rowOff>30527</xdr:rowOff>
    </xdr:to>
    <xdr:cxnSp macro="">
      <xdr:nvCxnSpPr>
        <xdr:cNvPr id="115" name="直線コネクタ 114"/>
        <xdr:cNvCxnSpPr/>
      </xdr:nvCxnSpPr>
      <xdr:spPr bwMode="auto">
        <a:xfrm>
          <a:off x="4305300" y="7492496"/>
          <a:ext cx="698500" cy="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22420</xdr:rowOff>
    </xdr:from>
    <xdr:to>
      <xdr:col>22</xdr:col>
      <xdr:colOff>114300</xdr:colOff>
      <xdr:row>38</xdr:row>
      <xdr:rowOff>24896</xdr:rowOff>
    </xdr:to>
    <xdr:cxnSp macro="">
      <xdr:nvCxnSpPr>
        <xdr:cNvPr id="118" name="直線コネクタ 117"/>
        <xdr:cNvCxnSpPr/>
      </xdr:nvCxnSpPr>
      <xdr:spPr bwMode="auto">
        <a:xfrm>
          <a:off x="3606800" y="7490020"/>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12041</xdr:rowOff>
    </xdr:from>
    <xdr:to>
      <xdr:col>18</xdr:col>
      <xdr:colOff>177800</xdr:colOff>
      <xdr:row>38</xdr:row>
      <xdr:rowOff>22420</xdr:rowOff>
    </xdr:to>
    <xdr:cxnSp macro="">
      <xdr:nvCxnSpPr>
        <xdr:cNvPr id="121" name="直線コネクタ 120"/>
        <xdr:cNvCxnSpPr/>
      </xdr:nvCxnSpPr>
      <xdr:spPr bwMode="auto">
        <a:xfrm>
          <a:off x="2908300" y="7479641"/>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59043</xdr:rowOff>
    </xdr:from>
    <xdr:ext cx="762000" cy="259045"/>
    <xdr:sp macro="" textlink="">
      <xdr:nvSpPr>
        <xdr:cNvPr id="125" name="テキスト ボックス 124"/>
        <xdr:cNvSpPr txBox="1"/>
      </xdr:nvSpPr>
      <xdr:spPr>
        <a:xfrm>
          <a:off x="25273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320482</xdr:rowOff>
    </xdr:from>
    <xdr:to>
      <xdr:col>29</xdr:col>
      <xdr:colOff>177800</xdr:colOff>
      <xdr:row>38</xdr:row>
      <xdr:rowOff>79182</xdr:rowOff>
    </xdr:to>
    <xdr:sp macro="" textlink="">
      <xdr:nvSpPr>
        <xdr:cNvPr id="131" name="楕円 130"/>
        <xdr:cNvSpPr/>
      </xdr:nvSpPr>
      <xdr:spPr bwMode="auto">
        <a:xfrm>
          <a:off x="5600700" y="7445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322627</xdr:rowOff>
    </xdr:from>
    <xdr:to>
      <xdr:col>26</xdr:col>
      <xdr:colOff>101600</xdr:colOff>
      <xdr:row>38</xdr:row>
      <xdr:rowOff>81327</xdr:rowOff>
    </xdr:to>
    <xdr:sp macro="" textlink="">
      <xdr:nvSpPr>
        <xdr:cNvPr id="133" name="楕円 132"/>
        <xdr:cNvSpPr/>
      </xdr:nvSpPr>
      <xdr:spPr bwMode="auto">
        <a:xfrm>
          <a:off x="4953000" y="744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66104</xdr:rowOff>
    </xdr:from>
    <xdr:ext cx="736600" cy="259045"/>
    <xdr:sp macro="" textlink="">
      <xdr:nvSpPr>
        <xdr:cNvPr id="134" name="テキスト ボックス 133"/>
        <xdr:cNvSpPr txBox="1"/>
      </xdr:nvSpPr>
      <xdr:spPr>
        <a:xfrm>
          <a:off x="4622800" y="7533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316996</xdr:rowOff>
    </xdr:from>
    <xdr:to>
      <xdr:col>22</xdr:col>
      <xdr:colOff>165100</xdr:colOff>
      <xdr:row>38</xdr:row>
      <xdr:rowOff>75696</xdr:rowOff>
    </xdr:to>
    <xdr:sp macro="" textlink="">
      <xdr:nvSpPr>
        <xdr:cNvPr id="135" name="楕円 134"/>
        <xdr:cNvSpPr/>
      </xdr:nvSpPr>
      <xdr:spPr bwMode="auto">
        <a:xfrm>
          <a:off x="4254500" y="744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60473</xdr:rowOff>
    </xdr:from>
    <xdr:ext cx="762000" cy="259045"/>
    <xdr:sp macro="" textlink="">
      <xdr:nvSpPr>
        <xdr:cNvPr id="136" name="テキスト ボックス 135"/>
        <xdr:cNvSpPr txBox="1"/>
      </xdr:nvSpPr>
      <xdr:spPr>
        <a:xfrm>
          <a:off x="3924300" y="7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314520</xdr:rowOff>
    </xdr:from>
    <xdr:to>
      <xdr:col>19</xdr:col>
      <xdr:colOff>38100</xdr:colOff>
      <xdr:row>38</xdr:row>
      <xdr:rowOff>73220</xdr:rowOff>
    </xdr:to>
    <xdr:sp macro="" textlink="">
      <xdr:nvSpPr>
        <xdr:cNvPr id="137" name="楕円 136"/>
        <xdr:cNvSpPr/>
      </xdr:nvSpPr>
      <xdr:spPr bwMode="auto">
        <a:xfrm>
          <a:off x="3556000" y="743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57997</xdr:rowOff>
    </xdr:from>
    <xdr:ext cx="762000" cy="259045"/>
    <xdr:sp macro="" textlink="">
      <xdr:nvSpPr>
        <xdr:cNvPr id="138" name="テキスト ボックス 137"/>
        <xdr:cNvSpPr txBox="1"/>
      </xdr:nvSpPr>
      <xdr:spPr>
        <a:xfrm>
          <a:off x="3225800" y="752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304141</xdr:rowOff>
    </xdr:from>
    <xdr:to>
      <xdr:col>15</xdr:col>
      <xdr:colOff>101600</xdr:colOff>
      <xdr:row>38</xdr:row>
      <xdr:rowOff>62841</xdr:rowOff>
    </xdr:to>
    <xdr:sp macro="" textlink="">
      <xdr:nvSpPr>
        <xdr:cNvPr id="139" name="楕円 138"/>
        <xdr:cNvSpPr/>
      </xdr:nvSpPr>
      <xdr:spPr bwMode="auto">
        <a:xfrm>
          <a:off x="2857500" y="742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47618</xdr:rowOff>
    </xdr:from>
    <xdr:ext cx="762000" cy="259045"/>
    <xdr:sp macro="" textlink="">
      <xdr:nvSpPr>
        <xdr:cNvPr id="140" name="テキスト ボックス 139"/>
        <xdr:cNvSpPr txBox="1"/>
      </xdr:nvSpPr>
      <xdr:spPr>
        <a:xfrm>
          <a:off x="2527300" y="751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137066</xdr:rowOff>
    </xdr:from>
    <xdr:to>
      <xdr:col>24</xdr:col>
      <xdr:colOff>63500</xdr:colOff>
      <xdr:row>37</xdr:row>
      <xdr:rowOff>138590</xdr:rowOff>
    </xdr:to>
    <xdr:cxnSp macro="">
      <xdr:nvCxnSpPr>
        <xdr:cNvPr id="63" name="直線コネクタ 62"/>
        <xdr:cNvCxnSpPr/>
      </xdr:nvCxnSpPr>
      <xdr:spPr>
        <a:xfrm>
          <a:off x="3797300" y="648071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130752</xdr:rowOff>
    </xdr:from>
    <xdr:to>
      <xdr:col>19</xdr:col>
      <xdr:colOff>177800</xdr:colOff>
      <xdr:row>37</xdr:row>
      <xdr:rowOff>137066</xdr:rowOff>
    </xdr:to>
    <xdr:cxnSp macro="">
      <xdr:nvCxnSpPr>
        <xdr:cNvPr id="66" name="直線コネクタ 65"/>
        <xdr:cNvCxnSpPr/>
      </xdr:nvCxnSpPr>
      <xdr:spPr>
        <a:xfrm>
          <a:off x="2908300" y="6474402"/>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130752</xdr:rowOff>
    </xdr:from>
    <xdr:to>
      <xdr:col>15</xdr:col>
      <xdr:colOff>50800</xdr:colOff>
      <xdr:row>37</xdr:row>
      <xdr:rowOff>133745</xdr:rowOff>
    </xdr:to>
    <xdr:cxnSp macro="">
      <xdr:nvCxnSpPr>
        <xdr:cNvPr id="69" name="直線コネクタ 68"/>
        <xdr:cNvCxnSpPr/>
      </xdr:nvCxnSpPr>
      <xdr:spPr>
        <a:xfrm flipV="1">
          <a:off x="2019300" y="6474402"/>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125211</xdr:rowOff>
    </xdr:from>
    <xdr:to>
      <xdr:col>10</xdr:col>
      <xdr:colOff>114300</xdr:colOff>
      <xdr:row>37</xdr:row>
      <xdr:rowOff>133745</xdr:rowOff>
    </xdr:to>
    <xdr:cxnSp macro="">
      <xdr:nvCxnSpPr>
        <xdr:cNvPr id="72" name="直線コネクタ 71"/>
        <xdr:cNvCxnSpPr/>
      </xdr:nvCxnSpPr>
      <xdr:spPr>
        <a:xfrm>
          <a:off x="1130300" y="646886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95710</xdr:rowOff>
    </xdr:from>
    <xdr:ext cx="534377" cy="259045"/>
    <xdr:sp macro="" textlink="">
      <xdr:nvSpPr>
        <xdr:cNvPr id="76" name="テキスト ボックス 75"/>
        <xdr:cNvSpPr txBox="1"/>
      </xdr:nvSpPr>
      <xdr:spPr>
        <a:xfrm>
          <a:off x="863111" y="59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87790</xdr:rowOff>
    </xdr:from>
    <xdr:to>
      <xdr:col>24</xdr:col>
      <xdr:colOff>114300</xdr:colOff>
      <xdr:row>38</xdr:row>
      <xdr:rowOff>17940</xdr:rowOff>
    </xdr:to>
    <xdr:sp macro="" textlink="">
      <xdr:nvSpPr>
        <xdr:cNvPr id="82" name="楕円 81"/>
        <xdr:cNvSpPr/>
      </xdr:nvSpPr>
      <xdr:spPr>
        <a:xfrm>
          <a:off x="4584700" y="64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66217</xdr:rowOff>
    </xdr:from>
    <xdr:ext cx="534377" cy="259045"/>
    <xdr:sp macro="" textlink="">
      <xdr:nvSpPr>
        <xdr:cNvPr id="83" name="人件費該当値テキスト"/>
        <xdr:cNvSpPr txBox="1"/>
      </xdr:nvSpPr>
      <xdr:spPr>
        <a:xfrm>
          <a:off x="4686300" y="640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86266</xdr:rowOff>
    </xdr:from>
    <xdr:to>
      <xdr:col>20</xdr:col>
      <xdr:colOff>38100</xdr:colOff>
      <xdr:row>38</xdr:row>
      <xdr:rowOff>16416</xdr:rowOff>
    </xdr:to>
    <xdr:sp macro="" textlink="">
      <xdr:nvSpPr>
        <xdr:cNvPr id="84" name="楕円 83"/>
        <xdr:cNvSpPr/>
      </xdr:nvSpPr>
      <xdr:spPr>
        <a:xfrm>
          <a:off x="3746500" y="64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7542</xdr:rowOff>
    </xdr:from>
    <xdr:ext cx="534377" cy="259045"/>
    <xdr:sp macro="" textlink="">
      <xdr:nvSpPr>
        <xdr:cNvPr id="85" name="テキスト ボックス 84"/>
        <xdr:cNvSpPr txBox="1"/>
      </xdr:nvSpPr>
      <xdr:spPr>
        <a:xfrm>
          <a:off x="3530111" y="65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79952</xdr:rowOff>
    </xdr:from>
    <xdr:to>
      <xdr:col>15</xdr:col>
      <xdr:colOff>101600</xdr:colOff>
      <xdr:row>38</xdr:row>
      <xdr:rowOff>10102</xdr:rowOff>
    </xdr:to>
    <xdr:sp macro="" textlink="">
      <xdr:nvSpPr>
        <xdr:cNvPr id="86" name="楕円 85"/>
        <xdr:cNvSpPr/>
      </xdr:nvSpPr>
      <xdr:spPr>
        <a:xfrm>
          <a:off x="2857500" y="64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1229</xdr:rowOff>
    </xdr:from>
    <xdr:ext cx="534377" cy="259045"/>
    <xdr:sp macro="" textlink="">
      <xdr:nvSpPr>
        <xdr:cNvPr id="87" name="テキスト ボックス 86"/>
        <xdr:cNvSpPr txBox="1"/>
      </xdr:nvSpPr>
      <xdr:spPr>
        <a:xfrm>
          <a:off x="2641111" y="65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82945</xdr:rowOff>
    </xdr:from>
    <xdr:to>
      <xdr:col>10</xdr:col>
      <xdr:colOff>165100</xdr:colOff>
      <xdr:row>38</xdr:row>
      <xdr:rowOff>13095</xdr:rowOff>
    </xdr:to>
    <xdr:sp macro="" textlink="">
      <xdr:nvSpPr>
        <xdr:cNvPr id="88" name="楕円 87"/>
        <xdr:cNvSpPr/>
      </xdr:nvSpPr>
      <xdr:spPr>
        <a:xfrm>
          <a:off x="1968500" y="64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4222</xdr:rowOff>
    </xdr:from>
    <xdr:ext cx="534377" cy="259045"/>
    <xdr:sp macro="" textlink="">
      <xdr:nvSpPr>
        <xdr:cNvPr id="89" name="テキスト ボックス 88"/>
        <xdr:cNvSpPr txBox="1"/>
      </xdr:nvSpPr>
      <xdr:spPr>
        <a:xfrm>
          <a:off x="1752111" y="651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74411</xdr:rowOff>
    </xdr:from>
    <xdr:to>
      <xdr:col>6</xdr:col>
      <xdr:colOff>38100</xdr:colOff>
      <xdr:row>38</xdr:row>
      <xdr:rowOff>4561</xdr:rowOff>
    </xdr:to>
    <xdr:sp macro="" textlink="">
      <xdr:nvSpPr>
        <xdr:cNvPr id="90" name="楕円 89"/>
        <xdr:cNvSpPr/>
      </xdr:nvSpPr>
      <xdr:spPr>
        <a:xfrm>
          <a:off x="1079500" y="641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167138</xdr:rowOff>
    </xdr:from>
    <xdr:ext cx="534377" cy="259045"/>
    <xdr:sp macro="" textlink="">
      <xdr:nvSpPr>
        <xdr:cNvPr id="91" name="テキスト ボックス 90"/>
        <xdr:cNvSpPr txBox="1"/>
      </xdr:nvSpPr>
      <xdr:spPr>
        <a:xfrm>
          <a:off x="863111" y="651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128421</xdr:rowOff>
    </xdr:from>
    <xdr:to>
      <xdr:col>24</xdr:col>
      <xdr:colOff>63500</xdr:colOff>
      <xdr:row>57</xdr:row>
      <xdr:rowOff>8232</xdr:rowOff>
    </xdr:to>
    <xdr:cxnSp macro="">
      <xdr:nvCxnSpPr>
        <xdr:cNvPr id="118" name="直線コネクタ 117"/>
        <xdr:cNvCxnSpPr/>
      </xdr:nvCxnSpPr>
      <xdr:spPr>
        <a:xfrm flipV="1">
          <a:off x="3797300" y="9729621"/>
          <a:ext cx="838200" cy="5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8232</xdr:rowOff>
    </xdr:from>
    <xdr:to>
      <xdr:col>19</xdr:col>
      <xdr:colOff>177800</xdr:colOff>
      <xdr:row>57</xdr:row>
      <xdr:rowOff>57564</xdr:rowOff>
    </xdr:to>
    <xdr:cxnSp macro="">
      <xdr:nvCxnSpPr>
        <xdr:cNvPr id="121" name="直線コネクタ 120"/>
        <xdr:cNvCxnSpPr/>
      </xdr:nvCxnSpPr>
      <xdr:spPr>
        <a:xfrm flipV="1">
          <a:off x="2908300" y="9780882"/>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55242</xdr:rowOff>
    </xdr:from>
    <xdr:to>
      <xdr:col>15</xdr:col>
      <xdr:colOff>50800</xdr:colOff>
      <xdr:row>57</xdr:row>
      <xdr:rowOff>57564</xdr:rowOff>
    </xdr:to>
    <xdr:cxnSp macro="">
      <xdr:nvCxnSpPr>
        <xdr:cNvPr id="124" name="直線コネクタ 123"/>
        <xdr:cNvCxnSpPr/>
      </xdr:nvCxnSpPr>
      <xdr:spPr>
        <a:xfrm>
          <a:off x="2019300" y="9827892"/>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55242</xdr:rowOff>
    </xdr:from>
    <xdr:to>
      <xdr:col>10</xdr:col>
      <xdr:colOff>114300</xdr:colOff>
      <xdr:row>57</xdr:row>
      <xdr:rowOff>81663</xdr:rowOff>
    </xdr:to>
    <xdr:cxnSp macro="">
      <xdr:nvCxnSpPr>
        <xdr:cNvPr id="127" name="直線コネクタ 126"/>
        <xdr:cNvCxnSpPr/>
      </xdr:nvCxnSpPr>
      <xdr:spPr>
        <a:xfrm flipV="1">
          <a:off x="1130300" y="9827892"/>
          <a:ext cx="889000" cy="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56690</xdr:rowOff>
    </xdr:from>
    <xdr:ext cx="534377" cy="259045"/>
    <xdr:sp macro="" textlink="">
      <xdr:nvSpPr>
        <xdr:cNvPr id="131" name="テキスト ボックス 130"/>
        <xdr:cNvSpPr txBox="1"/>
      </xdr:nvSpPr>
      <xdr:spPr>
        <a:xfrm>
          <a:off x="863111" y="948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77621</xdr:rowOff>
    </xdr:from>
    <xdr:to>
      <xdr:col>24</xdr:col>
      <xdr:colOff>114300</xdr:colOff>
      <xdr:row>57</xdr:row>
      <xdr:rowOff>7771</xdr:rowOff>
    </xdr:to>
    <xdr:sp macro="" textlink="">
      <xdr:nvSpPr>
        <xdr:cNvPr id="137" name="楕円 136"/>
        <xdr:cNvSpPr/>
      </xdr:nvSpPr>
      <xdr:spPr>
        <a:xfrm>
          <a:off x="4584700" y="96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56048</xdr:rowOff>
    </xdr:from>
    <xdr:ext cx="534377" cy="259045"/>
    <xdr:sp macro="" textlink="">
      <xdr:nvSpPr>
        <xdr:cNvPr id="138" name="物件費該当値テキスト"/>
        <xdr:cNvSpPr txBox="1"/>
      </xdr:nvSpPr>
      <xdr:spPr>
        <a:xfrm>
          <a:off x="4686300" y="965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128882</xdr:rowOff>
    </xdr:from>
    <xdr:to>
      <xdr:col>20</xdr:col>
      <xdr:colOff>38100</xdr:colOff>
      <xdr:row>57</xdr:row>
      <xdr:rowOff>59032</xdr:rowOff>
    </xdr:to>
    <xdr:sp macro="" textlink="">
      <xdr:nvSpPr>
        <xdr:cNvPr id="139" name="楕円 138"/>
        <xdr:cNvSpPr/>
      </xdr:nvSpPr>
      <xdr:spPr>
        <a:xfrm>
          <a:off x="3746500" y="97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50159</xdr:rowOff>
    </xdr:from>
    <xdr:ext cx="534377" cy="259045"/>
    <xdr:sp macro="" textlink="">
      <xdr:nvSpPr>
        <xdr:cNvPr id="140" name="テキスト ボックス 139"/>
        <xdr:cNvSpPr txBox="1"/>
      </xdr:nvSpPr>
      <xdr:spPr>
        <a:xfrm>
          <a:off x="3530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6764</xdr:rowOff>
    </xdr:from>
    <xdr:to>
      <xdr:col>15</xdr:col>
      <xdr:colOff>101600</xdr:colOff>
      <xdr:row>57</xdr:row>
      <xdr:rowOff>108364</xdr:rowOff>
    </xdr:to>
    <xdr:sp macro="" textlink="">
      <xdr:nvSpPr>
        <xdr:cNvPr id="141" name="楕円 140"/>
        <xdr:cNvSpPr/>
      </xdr:nvSpPr>
      <xdr:spPr>
        <a:xfrm>
          <a:off x="2857500" y="97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99491</xdr:rowOff>
    </xdr:from>
    <xdr:ext cx="534377" cy="259045"/>
    <xdr:sp macro="" textlink="">
      <xdr:nvSpPr>
        <xdr:cNvPr id="142" name="テキスト ボックス 141"/>
        <xdr:cNvSpPr txBox="1"/>
      </xdr:nvSpPr>
      <xdr:spPr>
        <a:xfrm>
          <a:off x="2641111" y="98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4442</xdr:rowOff>
    </xdr:from>
    <xdr:to>
      <xdr:col>10</xdr:col>
      <xdr:colOff>165100</xdr:colOff>
      <xdr:row>57</xdr:row>
      <xdr:rowOff>106042</xdr:rowOff>
    </xdr:to>
    <xdr:sp macro="" textlink="">
      <xdr:nvSpPr>
        <xdr:cNvPr id="143" name="楕円 142"/>
        <xdr:cNvSpPr/>
      </xdr:nvSpPr>
      <xdr:spPr>
        <a:xfrm>
          <a:off x="1968500" y="97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97169</xdr:rowOff>
    </xdr:from>
    <xdr:ext cx="534377" cy="259045"/>
    <xdr:sp macro="" textlink="">
      <xdr:nvSpPr>
        <xdr:cNvPr id="144" name="テキスト ボックス 143"/>
        <xdr:cNvSpPr txBox="1"/>
      </xdr:nvSpPr>
      <xdr:spPr>
        <a:xfrm>
          <a:off x="1752111" y="98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30863</xdr:rowOff>
    </xdr:from>
    <xdr:to>
      <xdr:col>6</xdr:col>
      <xdr:colOff>38100</xdr:colOff>
      <xdr:row>57</xdr:row>
      <xdr:rowOff>132463</xdr:rowOff>
    </xdr:to>
    <xdr:sp macro="" textlink="">
      <xdr:nvSpPr>
        <xdr:cNvPr id="145" name="楕円 144"/>
        <xdr:cNvSpPr/>
      </xdr:nvSpPr>
      <xdr:spPr>
        <a:xfrm>
          <a:off x="1079500" y="980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123590</xdr:rowOff>
    </xdr:from>
    <xdr:ext cx="534377" cy="259045"/>
    <xdr:sp macro="" textlink="">
      <xdr:nvSpPr>
        <xdr:cNvPr id="146" name="テキスト ボックス 145"/>
        <xdr:cNvSpPr txBox="1"/>
      </xdr:nvSpPr>
      <xdr:spPr>
        <a:xfrm>
          <a:off x="863111" y="98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150833</xdr:rowOff>
    </xdr:from>
    <xdr:to>
      <xdr:col>24</xdr:col>
      <xdr:colOff>63500</xdr:colOff>
      <xdr:row>78</xdr:row>
      <xdr:rowOff>38407</xdr:rowOff>
    </xdr:to>
    <xdr:cxnSp macro="">
      <xdr:nvCxnSpPr>
        <xdr:cNvPr id="173" name="直線コネクタ 172"/>
        <xdr:cNvCxnSpPr/>
      </xdr:nvCxnSpPr>
      <xdr:spPr>
        <a:xfrm>
          <a:off x="3797300" y="13352483"/>
          <a:ext cx="8382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120611</xdr:rowOff>
    </xdr:from>
    <xdr:to>
      <xdr:col>19</xdr:col>
      <xdr:colOff>177800</xdr:colOff>
      <xdr:row>77</xdr:row>
      <xdr:rowOff>150833</xdr:rowOff>
    </xdr:to>
    <xdr:cxnSp macro="">
      <xdr:nvCxnSpPr>
        <xdr:cNvPr id="176" name="直線コネクタ 175"/>
        <xdr:cNvCxnSpPr/>
      </xdr:nvCxnSpPr>
      <xdr:spPr>
        <a:xfrm>
          <a:off x="2908300" y="13322261"/>
          <a:ext cx="8890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120611</xdr:rowOff>
    </xdr:from>
    <xdr:to>
      <xdr:col>15</xdr:col>
      <xdr:colOff>50800</xdr:colOff>
      <xdr:row>77</xdr:row>
      <xdr:rowOff>145004</xdr:rowOff>
    </xdr:to>
    <xdr:cxnSp macro="">
      <xdr:nvCxnSpPr>
        <xdr:cNvPr id="179" name="直線コネクタ 178"/>
        <xdr:cNvCxnSpPr/>
      </xdr:nvCxnSpPr>
      <xdr:spPr>
        <a:xfrm flipV="1">
          <a:off x="2019300" y="13322261"/>
          <a:ext cx="889000" cy="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145004</xdr:rowOff>
    </xdr:from>
    <xdr:to>
      <xdr:col>10</xdr:col>
      <xdr:colOff>114300</xdr:colOff>
      <xdr:row>78</xdr:row>
      <xdr:rowOff>12850</xdr:rowOff>
    </xdr:to>
    <xdr:cxnSp macro="">
      <xdr:nvCxnSpPr>
        <xdr:cNvPr id="182" name="直線コネクタ 181"/>
        <xdr:cNvCxnSpPr/>
      </xdr:nvCxnSpPr>
      <xdr:spPr>
        <a:xfrm flipV="1">
          <a:off x="1130300" y="13346654"/>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159057</xdr:rowOff>
    </xdr:from>
    <xdr:to>
      <xdr:col>24</xdr:col>
      <xdr:colOff>114300</xdr:colOff>
      <xdr:row>78</xdr:row>
      <xdr:rowOff>89207</xdr:rowOff>
    </xdr:to>
    <xdr:sp macro="" textlink="">
      <xdr:nvSpPr>
        <xdr:cNvPr id="192" name="楕円 191"/>
        <xdr:cNvSpPr/>
      </xdr:nvSpPr>
      <xdr:spPr>
        <a:xfrm>
          <a:off x="45847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85820</xdr:rowOff>
    </xdr:from>
    <xdr:ext cx="469744" cy="259045"/>
    <xdr:sp macro="" textlink="">
      <xdr:nvSpPr>
        <xdr:cNvPr id="193" name="維持補修費該当値テキスト"/>
        <xdr:cNvSpPr txBox="1"/>
      </xdr:nvSpPr>
      <xdr:spPr>
        <a:xfrm>
          <a:off x="4686300" y="1328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100033</xdr:rowOff>
    </xdr:from>
    <xdr:to>
      <xdr:col>20</xdr:col>
      <xdr:colOff>38100</xdr:colOff>
      <xdr:row>78</xdr:row>
      <xdr:rowOff>30183</xdr:rowOff>
    </xdr:to>
    <xdr:sp macro="" textlink="">
      <xdr:nvSpPr>
        <xdr:cNvPr id="194" name="楕円 193"/>
        <xdr:cNvSpPr/>
      </xdr:nvSpPr>
      <xdr:spPr>
        <a:xfrm>
          <a:off x="3746500" y="133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21310</xdr:rowOff>
    </xdr:from>
    <xdr:ext cx="469744" cy="259045"/>
    <xdr:sp macro="" textlink="">
      <xdr:nvSpPr>
        <xdr:cNvPr id="195" name="テキスト ボックス 194"/>
        <xdr:cNvSpPr txBox="1"/>
      </xdr:nvSpPr>
      <xdr:spPr>
        <a:xfrm>
          <a:off x="3562428" y="1339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69811</xdr:rowOff>
    </xdr:from>
    <xdr:to>
      <xdr:col>15</xdr:col>
      <xdr:colOff>101600</xdr:colOff>
      <xdr:row>77</xdr:row>
      <xdr:rowOff>171411</xdr:rowOff>
    </xdr:to>
    <xdr:sp macro="" textlink="">
      <xdr:nvSpPr>
        <xdr:cNvPr id="196" name="楕円 195"/>
        <xdr:cNvSpPr/>
      </xdr:nvSpPr>
      <xdr:spPr>
        <a:xfrm>
          <a:off x="2857500" y="132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16488</xdr:rowOff>
    </xdr:from>
    <xdr:ext cx="469744" cy="259045"/>
    <xdr:sp macro="" textlink="">
      <xdr:nvSpPr>
        <xdr:cNvPr id="197" name="テキスト ボックス 196"/>
        <xdr:cNvSpPr txBox="1"/>
      </xdr:nvSpPr>
      <xdr:spPr>
        <a:xfrm>
          <a:off x="2673428" y="1304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94204</xdr:rowOff>
    </xdr:from>
    <xdr:to>
      <xdr:col>10</xdr:col>
      <xdr:colOff>165100</xdr:colOff>
      <xdr:row>78</xdr:row>
      <xdr:rowOff>24354</xdr:rowOff>
    </xdr:to>
    <xdr:sp macro="" textlink="">
      <xdr:nvSpPr>
        <xdr:cNvPr id="198" name="楕円 197"/>
        <xdr:cNvSpPr/>
      </xdr:nvSpPr>
      <xdr:spPr>
        <a:xfrm>
          <a:off x="1968500" y="1329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40881</xdr:rowOff>
    </xdr:from>
    <xdr:ext cx="469744" cy="259045"/>
    <xdr:sp macro="" textlink="">
      <xdr:nvSpPr>
        <xdr:cNvPr id="199" name="テキスト ボックス 198"/>
        <xdr:cNvSpPr txBox="1"/>
      </xdr:nvSpPr>
      <xdr:spPr>
        <a:xfrm>
          <a:off x="1784428" y="1307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133500</xdr:rowOff>
    </xdr:from>
    <xdr:to>
      <xdr:col>6</xdr:col>
      <xdr:colOff>38100</xdr:colOff>
      <xdr:row>78</xdr:row>
      <xdr:rowOff>63650</xdr:rowOff>
    </xdr:to>
    <xdr:sp macro="" textlink="">
      <xdr:nvSpPr>
        <xdr:cNvPr id="200" name="楕円 199"/>
        <xdr:cNvSpPr/>
      </xdr:nvSpPr>
      <xdr:spPr>
        <a:xfrm>
          <a:off x="1079500" y="13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54777</xdr:rowOff>
    </xdr:from>
    <xdr:ext cx="469744" cy="259045"/>
    <xdr:sp macro="" textlink="">
      <xdr:nvSpPr>
        <xdr:cNvPr id="201" name="テキスト ボックス 200"/>
        <xdr:cNvSpPr txBox="1"/>
      </xdr:nvSpPr>
      <xdr:spPr>
        <a:xfrm>
          <a:off x="895428" y="134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31877</xdr:rowOff>
    </xdr:from>
    <xdr:to>
      <xdr:col>24</xdr:col>
      <xdr:colOff>63500</xdr:colOff>
      <xdr:row>98</xdr:row>
      <xdr:rowOff>107277</xdr:rowOff>
    </xdr:to>
    <xdr:cxnSp macro="">
      <xdr:nvCxnSpPr>
        <xdr:cNvPr id="231" name="直線コネクタ 230"/>
        <xdr:cNvCxnSpPr/>
      </xdr:nvCxnSpPr>
      <xdr:spPr>
        <a:xfrm flipV="1">
          <a:off x="3797300" y="16833977"/>
          <a:ext cx="8382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107277</xdr:rowOff>
    </xdr:from>
    <xdr:to>
      <xdr:col>19</xdr:col>
      <xdr:colOff>177800</xdr:colOff>
      <xdr:row>98</xdr:row>
      <xdr:rowOff>151307</xdr:rowOff>
    </xdr:to>
    <xdr:cxnSp macro="">
      <xdr:nvCxnSpPr>
        <xdr:cNvPr id="234" name="直線コネクタ 233"/>
        <xdr:cNvCxnSpPr/>
      </xdr:nvCxnSpPr>
      <xdr:spPr>
        <a:xfrm flipV="1">
          <a:off x="2908300" y="16909377"/>
          <a:ext cx="889000" cy="4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84226</xdr:rowOff>
    </xdr:from>
    <xdr:to>
      <xdr:col>15</xdr:col>
      <xdr:colOff>50800</xdr:colOff>
      <xdr:row>98</xdr:row>
      <xdr:rowOff>151307</xdr:rowOff>
    </xdr:to>
    <xdr:cxnSp macro="">
      <xdr:nvCxnSpPr>
        <xdr:cNvPr id="237" name="直線コネクタ 236"/>
        <xdr:cNvCxnSpPr/>
      </xdr:nvCxnSpPr>
      <xdr:spPr>
        <a:xfrm>
          <a:off x="2019300" y="16886326"/>
          <a:ext cx="8890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84226</xdr:rowOff>
    </xdr:from>
    <xdr:to>
      <xdr:col>10</xdr:col>
      <xdr:colOff>114300</xdr:colOff>
      <xdr:row>99</xdr:row>
      <xdr:rowOff>53760</xdr:rowOff>
    </xdr:to>
    <xdr:cxnSp macro="">
      <xdr:nvCxnSpPr>
        <xdr:cNvPr id="240" name="直線コネクタ 239"/>
        <xdr:cNvCxnSpPr/>
      </xdr:nvCxnSpPr>
      <xdr:spPr>
        <a:xfrm flipV="1">
          <a:off x="1130300" y="16886326"/>
          <a:ext cx="889000" cy="14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151947</xdr:rowOff>
    </xdr:from>
    <xdr:ext cx="534377" cy="259045"/>
    <xdr:sp macro="" textlink="">
      <xdr:nvSpPr>
        <xdr:cNvPr id="244" name="テキスト ボックス 243"/>
        <xdr:cNvSpPr txBox="1"/>
      </xdr:nvSpPr>
      <xdr:spPr>
        <a:xfrm>
          <a:off x="863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152527</xdr:rowOff>
    </xdr:from>
    <xdr:to>
      <xdr:col>24</xdr:col>
      <xdr:colOff>114300</xdr:colOff>
      <xdr:row>98</xdr:row>
      <xdr:rowOff>82677</xdr:rowOff>
    </xdr:to>
    <xdr:sp macro="" textlink="">
      <xdr:nvSpPr>
        <xdr:cNvPr id="250" name="楕円 249"/>
        <xdr:cNvSpPr/>
      </xdr:nvSpPr>
      <xdr:spPr>
        <a:xfrm>
          <a:off x="45847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130954</xdr:rowOff>
    </xdr:from>
    <xdr:ext cx="534377" cy="259045"/>
    <xdr:sp macro="" textlink="">
      <xdr:nvSpPr>
        <xdr:cNvPr id="251" name="扶助費該当値テキスト"/>
        <xdr:cNvSpPr txBox="1"/>
      </xdr:nvSpPr>
      <xdr:spPr>
        <a:xfrm>
          <a:off x="4686300"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56477</xdr:rowOff>
    </xdr:from>
    <xdr:to>
      <xdr:col>20</xdr:col>
      <xdr:colOff>38100</xdr:colOff>
      <xdr:row>98</xdr:row>
      <xdr:rowOff>158077</xdr:rowOff>
    </xdr:to>
    <xdr:sp macro="" textlink="">
      <xdr:nvSpPr>
        <xdr:cNvPr id="252" name="楕円 251"/>
        <xdr:cNvSpPr/>
      </xdr:nvSpPr>
      <xdr:spPr>
        <a:xfrm>
          <a:off x="3746500" y="168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149204</xdr:rowOff>
    </xdr:from>
    <xdr:ext cx="534377" cy="259045"/>
    <xdr:sp macro="" textlink="">
      <xdr:nvSpPr>
        <xdr:cNvPr id="253" name="テキスト ボックス 252"/>
        <xdr:cNvSpPr txBox="1"/>
      </xdr:nvSpPr>
      <xdr:spPr>
        <a:xfrm>
          <a:off x="3530111" y="169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100507</xdr:rowOff>
    </xdr:from>
    <xdr:to>
      <xdr:col>15</xdr:col>
      <xdr:colOff>101600</xdr:colOff>
      <xdr:row>99</xdr:row>
      <xdr:rowOff>30657</xdr:rowOff>
    </xdr:to>
    <xdr:sp macro="" textlink="">
      <xdr:nvSpPr>
        <xdr:cNvPr id="254" name="楕円 253"/>
        <xdr:cNvSpPr/>
      </xdr:nvSpPr>
      <xdr:spPr>
        <a:xfrm>
          <a:off x="2857500" y="169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21784</xdr:rowOff>
    </xdr:from>
    <xdr:ext cx="534377" cy="259045"/>
    <xdr:sp macro="" textlink="">
      <xdr:nvSpPr>
        <xdr:cNvPr id="255" name="テキスト ボックス 254"/>
        <xdr:cNvSpPr txBox="1"/>
      </xdr:nvSpPr>
      <xdr:spPr>
        <a:xfrm>
          <a:off x="2641111" y="16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33426</xdr:rowOff>
    </xdr:from>
    <xdr:to>
      <xdr:col>10</xdr:col>
      <xdr:colOff>165100</xdr:colOff>
      <xdr:row>98</xdr:row>
      <xdr:rowOff>135026</xdr:rowOff>
    </xdr:to>
    <xdr:sp macro="" textlink="">
      <xdr:nvSpPr>
        <xdr:cNvPr id="256" name="楕円 255"/>
        <xdr:cNvSpPr/>
      </xdr:nvSpPr>
      <xdr:spPr>
        <a:xfrm>
          <a:off x="1968500" y="168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126153</xdr:rowOff>
    </xdr:from>
    <xdr:ext cx="534377" cy="259045"/>
    <xdr:sp macro="" textlink="">
      <xdr:nvSpPr>
        <xdr:cNvPr id="257" name="テキスト ボックス 256"/>
        <xdr:cNvSpPr txBox="1"/>
      </xdr:nvSpPr>
      <xdr:spPr>
        <a:xfrm>
          <a:off x="1752111" y="169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2960</xdr:rowOff>
    </xdr:from>
    <xdr:to>
      <xdr:col>6</xdr:col>
      <xdr:colOff>38100</xdr:colOff>
      <xdr:row>99</xdr:row>
      <xdr:rowOff>104560</xdr:rowOff>
    </xdr:to>
    <xdr:sp macro="" textlink="">
      <xdr:nvSpPr>
        <xdr:cNvPr id="258" name="楕円 257"/>
        <xdr:cNvSpPr/>
      </xdr:nvSpPr>
      <xdr:spPr>
        <a:xfrm>
          <a:off x="1079500" y="169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95687</xdr:rowOff>
    </xdr:from>
    <xdr:ext cx="534377" cy="259045"/>
    <xdr:sp macro="" textlink="">
      <xdr:nvSpPr>
        <xdr:cNvPr id="259" name="テキスト ボックス 258"/>
        <xdr:cNvSpPr txBox="1"/>
      </xdr:nvSpPr>
      <xdr:spPr>
        <a:xfrm>
          <a:off x="863111" y="170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12181</xdr:rowOff>
    </xdr:from>
    <xdr:to>
      <xdr:col>55</xdr:col>
      <xdr:colOff>0</xdr:colOff>
      <xdr:row>35</xdr:row>
      <xdr:rowOff>87608</xdr:rowOff>
    </xdr:to>
    <xdr:cxnSp macro="">
      <xdr:nvCxnSpPr>
        <xdr:cNvPr id="284" name="直線コネクタ 283"/>
        <xdr:cNvCxnSpPr/>
      </xdr:nvCxnSpPr>
      <xdr:spPr>
        <a:xfrm flipV="1">
          <a:off x="9639300" y="6012931"/>
          <a:ext cx="838200" cy="7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64222</xdr:rowOff>
    </xdr:from>
    <xdr:to>
      <xdr:col>50</xdr:col>
      <xdr:colOff>114300</xdr:colOff>
      <xdr:row>35</xdr:row>
      <xdr:rowOff>87608</xdr:rowOff>
    </xdr:to>
    <xdr:cxnSp macro="">
      <xdr:nvCxnSpPr>
        <xdr:cNvPr id="287" name="直線コネクタ 286"/>
        <xdr:cNvCxnSpPr/>
      </xdr:nvCxnSpPr>
      <xdr:spPr>
        <a:xfrm>
          <a:off x="8750300" y="6064972"/>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64222</xdr:rowOff>
    </xdr:from>
    <xdr:to>
      <xdr:col>45</xdr:col>
      <xdr:colOff>177800</xdr:colOff>
      <xdr:row>35</xdr:row>
      <xdr:rowOff>95186</xdr:rowOff>
    </xdr:to>
    <xdr:cxnSp macro="">
      <xdr:nvCxnSpPr>
        <xdr:cNvPr id="290" name="直線コネクタ 289"/>
        <xdr:cNvCxnSpPr/>
      </xdr:nvCxnSpPr>
      <xdr:spPr>
        <a:xfrm flipV="1">
          <a:off x="7861300" y="6064972"/>
          <a:ext cx="889000" cy="3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95186</xdr:rowOff>
    </xdr:from>
    <xdr:to>
      <xdr:col>41</xdr:col>
      <xdr:colOff>50800</xdr:colOff>
      <xdr:row>35</xdr:row>
      <xdr:rowOff>129310</xdr:rowOff>
    </xdr:to>
    <xdr:cxnSp macro="">
      <xdr:nvCxnSpPr>
        <xdr:cNvPr id="293" name="直線コネクタ 292"/>
        <xdr:cNvCxnSpPr/>
      </xdr:nvCxnSpPr>
      <xdr:spPr>
        <a:xfrm flipV="1">
          <a:off x="6972300" y="6095936"/>
          <a:ext cx="889000" cy="3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132831</xdr:rowOff>
    </xdr:from>
    <xdr:to>
      <xdr:col>55</xdr:col>
      <xdr:colOff>50800</xdr:colOff>
      <xdr:row>35</xdr:row>
      <xdr:rowOff>62981</xdr:rowOff>
    </xdr:to>
    <xdr:sp macro="" textlink="">
      <xdr:nvSpPr>
        <xdr:cNvPr id="303" name="楕円 302"/>
        <xdr:cNvSpPr/>
      </xdr:nvSpPr>
      <xdr:spPr>
        <a:xfrm>
          <a:off x="10426700" y="59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155708</xdr:rowOff>
    </xdr:from>
    <xdr:ext cx="534377" cy="259045"/>
    <xdr:sp macro="" textlink="">
      <xdr:nvSpPr>
        <xdr:cNvPr id="304" name="補助費等該当値テキスト"/>
        <xdr:cNvSpPr txBox="1"/>
      </xdr:nvSpPr>
      <xdr:spPr>
        <a:xfrm>
          <a:off x="10528300" y="581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36808</xdr:rowOff>
    </xdr:from>
    <xdr:to>
      <xdr:col>50</xdr:col>
      <xdr:colOff>165100</xdr:colOff>
      <xdr:row>35</xdr:row>
      <xdr:rowOff>138408</xdr:rowOff>
    </xdr:to>
    <xdr:sp macro="" textlink="">
      <xdr:nvSpPr>
        <xdr:cNvPr id="305" name="楕円 304"/>
        <xdr:cNvSpPr/>
      </xdr:nvSpPr>
      <xdr:spPr>
        <a:xfrm>
          <a:off x="9588500" y="60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154935</xdr:rowOff>
    </xdr:from>
    <xdr:ext cx="534377" cy="259045"/>
    <xdr:sp macro="" textlink="">
      <xdr:nvSpPr>
        <xdr:cNvPr id="306" name="テキスト ボックス 305"/>
        <xdr:cNvSpPr txBox="1"/>
      </xdr:nvSpPr>
      <xdr:spPr>
        <a:xfrm>
          <a:off x="9372111" y="581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13422</xdr:rowOff>
    </xdr:from>
    <xdr:to>
      <xdr:col>46</xdr:col>
      <xdr:colOff>38100</xdr:colOff>
      <xdr:row>35</xdr:row>
      <xdr:rowOff>115022</xdr:rowOff>
    </xdr:to>
    <xdr:sp macro="" textlink="">
      <xdr:nvSpPr>
        <xdr:cNvPr id="307" name="楕円 306"/>
        <xdr:cNvSpPr/>
      </xdr:nvSpPr>
      <xdr:spPr>
        <a:xfrm>
          <a:off x="8699500" y="601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131549</xdr:rowOff>
    </xdr:from>
    <xdr:ext cx="534377" cy="259045"/>
    <xdr:sp macro="" textlink="">
      <xdr:nvSpPr>
        <xdr:cNvPr id="308" name="テキスト ボックス 307"/>
        <xdr:cNvSpPr txBox="1"/>
      </xdr:nvSpPr>
      <xdr:spPr>
        <a:xfrm>
          <a:off x="8483111" y="578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44386</xdr:rowOff>
    </xdr:from>
    <xdr:to>
      <xdr:col>41</xdr:col>
      <xdr:colOff>101600</xdr:colOff>
      <xdr:row>35</xdr:row>
      <xdr:rowOff>145986</xdr:rowOff>
    </xdr:to>
    <xdr:sp macro="" textlink="">
      <xdr:nvSpPr>
        <xdr:cNvPr id="309" name="楕円 308"/>
        <xdr:cNvSpPr/>
      </xdr:nvSpPr>
      <xdr:spPr>
        <a:xfrm>
          <a:off x="7810500" y="60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162513</xdr:rowOff>
    </xdr:from>
    <xdr:ext cx="534377" cy="259045"/>
    <xdr:sp macro="" textlink="">
      <xdr:nvSpPr>
        <xdr:cNvPr id="310" name="テキスト ボックス 309"/>
        <xdr:cNvSpPr txBox="1"/>
      </xdr:nvSpPr>
      <xdr:spPr>
        <a:xfrm>
          <a:off x="7594111" y="58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78510</xdr:rowOff>
    </xdr:from>
    <xdr:to>
      <xdr:col>36</xdr:col>
      <xdr:colOff>165100</xdr:colOff>
      <xdr:row>36</xdr:row>
      <xdr:rowOff>8660</xdr:rowOff>
    </xdr:to>
    <xdr:sp macro="" textlink="">
      <xdr:nvSpPr>
        <xdr:cNvPr id="311" name="楕円 310"/>
        <xdr:cNvSpPr/>
      </xdr:nvSpPr>
      <xdr:spPr>
        <a:xfrm>
          <a:off x="6921500" y="60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25187</xdr:rowOff>
    </xdr:from>
    <xdr:ext cx="534377" cy="259045"/>
    <xdr:sp macro="" textlink="">
      <xdr:nvSpPr>
        <xdr:cNvPr id="312" name="テキスト ボックス 311"/>
        <xdr:cNvSpPr txBox="1"/>
      </xdr:nvSpPr>
      <xdr:spPr>
        <a:xfrm>
          <a:off x="6705111" y="585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43322</xdr:rowOff>
    </xdr:from>
    <xdr:to>
      <xdr:col>55</xdr:col>
      <xdr:colOff>0</xdr:colOff>
      <xdr:row>57</xdr:row>
      <xdr:rowOff>49293</xdr:rowOff>
    </xdr:to>
    <xdr:cxnSp macro="">
      <xdr:nvCxnSpPr>
        <xdr:cNvPr id="339" name="直線コネクタ 338"/>
        <xdr:cNvCxnSpPr/>
      </xdr:nvCxnSpPr>
      <xdr:spPr>
        <a:xfrm>
          <a:off x="9639300" y="9815972"/>
          <a:ext cx="8382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43322</xdr:rowOff>
    </xdr:from>
    <xdr:to>
      <xdr:col>50</xdr:col>
      <xdr:colOff>114300</xdr:colOff>
      <xdr:row>57</xdr:row>
      <xdr:rowOff>117622</xdr:rowOff>
    </xdr:to>
    <xdr:cxnSp macro="">
      <xdr:nvCxnSpPr>
        <xdr:cNvPr id="342" name="直線コネクタ 341"/>
        <xdr:cNvCxnSpPr/>
      </xdr:nvCxnSpPr>
      <xdr:spPr>
        <a:xfrm flipV="1">
          <a:off x="8750300" y="9815972"/>
          <a:ext cx="889000" cy="7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109355</xdr:rowOff>
    </xdr:from>
    <xdr:to>
      <xdr:col>45</xdr:col>
      <xdr:colOff>177800</xdr:colOff>
      <xdr:row>57</xdr:row>
      <xdr:rowOff>117622</xdr:rowOff>
    </xdr:to>
    <xdr:cxnSp macro="">
      <xdr:nvCxnSpPr>
        <xdr:cNvPr id="345" name="直線コネクタ 344"/>
        <xdr:cNvCxnSpPr/>
      </xdr:nvCxnSpPr>
      <xdr:spPr>
        <a:xfrm>
          <a:off x="7861300" y="9882005"/>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109355</xdr:rowOff>
    </xdr:from>
    <xdr:to>
      <xdr:col>41</xdr:col>
      <xdr:colOff>50800</xdr:colOff>
      <xdr:row>57</xdr:row>
      <xdr:rowOff>158121</xdr:rowOff>
    </xdr:to>
    <xdr:cxnSp macro="">
      <xdr:nvCxnSpPr>
        <xdr:cNvPr id="348" name="直線コネクタ 347"/>
        <xdr:cNvCxnSpPr/>
      </xdr:nvCxnSpPr>
      <xdr:spPr>
        <a:xfrm flipV="1">
          <a:off x="6972300" y="9882005"/>
          <a:ext cx="889000" cy="4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169943</xdr:rowOff>
    </xdr:from>
    <xdr:to>
      <xdr:col>55</xdr:col>
      <xdr:colOff>50800</xdr:colOff>
      <xdr:row>57</xdr:row>
      <xdr:rowOff>100093</xdr:rowOff>
    </xdr:to>
    <xdr:sp macro="" textlink="">
      <xdr:nvSpPr>
        <xdr:cNvPr id="358" name="楕円 357"/>
        <xdr:cNvSpPr/>
      </xdr:nvSpPr>
      <xdr:spPr>
        <a:xfrm>
          <a:off x="10426700" y="977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148370</xdr:rowOff>
    </xdr:from>
    <xdr:ext cx="534377" cy="259045"/>
    <xdr:sp macro="" textlink="">
      <xdr:nvSpPr>
        <xdr:cNvPr id="359" name="普通建設事業費該当値テキスト"/>
        <xdr:cNvSpPr txBox="1"/>
      </xdr:nvSpPr>
      <xdr:spPr>
        <a:xfrm>
          <a:off x="10528300" y="974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163972</xdr:rowOff>
    </xdr:from>
    <xdr:to>
      <xdr:col>50</xdr:col>
      <xdr:colOff>165100</xdr:colOff>
      <xdr:row>57</xdr:row>
      <xdr:rowOff>94122</xdr:rowOff>
    </xdr:to>
    <xdr:sp macro="" textlink="">
      <xdr:nvSpPr>
        <xdr:cNvPr id="360" name="楕円 359"/>
        <xdr:cNvSpPr/>
      </xdr:nvSpPr>
      <xdr:spPr>
        <a:xfrm>
          <a:off x="9588500" y="97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85249</xdr:rowOff>
    </xdr:from>
    <xdr:ext cx="534377" cy="259045"/>
    <xdr:sp macro="" textlink="">
      <xdr:nvSpPr>
        <xdr:cNvPr id="361" name="テキスト ボックス 360"/>
        <xdr:cNvSpPr txBox="1"/>
      </xdr:nvSpPr>
      <xdr:spPr>
        <a:xfrm>
          <a:off x="9372111" y="985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66822</xdr:rowOff>
    </xdr:from>
    <xdr:to>
      <xdr:col>46</xdr:col>
      <xdr:colOff>38100</xdr:colOff>
      <xdr:row>57</xdr:row>
      <xdr:rowOff>168422</xdr:rowOff>
    </xdr:to>
    <xdr:sp macro="" textlink="">
      <xdr:nvSpPr>
        <xdr:cNvPr id="362" name="楕円 361"/>
        <xdr:cNvSpPr/>
      </xdr:nvSpPr>
      <xdr:spPr>
        <a:xfrm>
          <a:off x="8699500" y="98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159549</xdr:rowOff>
    </xdr:from>
    <xdr:ext cx="534377" cy="259045"/>
    <xdr:sp macro="" textlink="">
      <xdr:nvSpPr>
        <xdr:cNvPr id="363" name="テキスト ボックス 362"/>
        <xdr:cNvSpPr txBox="1"/>
      </xdr:nvSpPr>
      <xdr:spPr>
        <a:xfrm>
          <a:off x="8483111" y="993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58555</xdr:rowOff>
    </xdr:from>
    <xdr:to>
      <xdr:col>41</xdr:col>
      <xdr:colOff>101600</xdr:colOff>
      <xdr:row>57</xdr:row>
      <xdr:rowOff>160155</xdr:rowOff>
    </xdr:to>
    <xdr:sp macro="" textlink="">
      <xdr:nvSpPr>
        <xdr:cNvPr id="364" name="楕円 363"/>
        <xdr:cNvSpPr/>
      </xdr:nvSpPr>
      <xdr:spPr>
        <a:xfrm>
          <a:off x="7810500" y="98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151282</xdr:rowOff>
    </xdr:from>
    <xdr:ext cx="534377" cy="259045"/>
    <xdr:sp macro="" textlink="">
      <xdr:nvSpPr>
        <xdr:cNvPr id="365" name="テキスト ボックス 364"/>
        <xdr:cNvSpPr txBox="1"/>
      </xdr:nvSpPr>
      <xdr:spPr>
        <a:xfrm>
          <a:off x="7594111" y="99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107321</xdr:rowOff>
    </xdr:from>
    <xdr:to>
      <xdr:col>36</xdr:col>
      <xdr:colOff>165100</xdr:colOff>
      <xdr:row>58</xdr:row>
      <xdr:rowOff>37471</xdr:rowOff>
    </xdr:to>
    <xdr:sp macro="" textlink="">
      <xdr:nvSpPr>
        <xdr:cNvPr id="366" name="楕円 365"/>
        <xdr:cNvSpPr/>
      </xdr:nvSpPr>
      <xdr:spPr>
        <a:xfrm>
          <a:off x="6921500" y="98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28598</xdr:rowOff>
    </xdr:from>
    <xdr:ext cx="534377" cy="259045"/>
    <xdr:sp macro="" textlink="">
      <xdr:nvSpPr>
        <xdr:cNvPr id="367" name="テキスト ボックス 366"/>
        <xdr:cNvSpPr txBox="1"/>
      </xdr:nvSpPr>
      <xdr:spPr>
        <a:xfrm>
          <a:off x="6705111" y="997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28280</xdr:rowOff>
    </xdr:from>
    <xdr:to>
      <xdr:col>55</xdr:col>
      <xdr:colOff>0</xdr:colOff>
      <xdr:row>77</xdr:row>
      <xdr:rowOff>68955</xdr:rowOff>
    </xdr:to>
    <xdr:cxnSp macro="">
      <xdr:nvCxnSpPr>
        <xdr:cNvPr id="396" name="直線コネクタ 395"/>
        <xdr:cNvCxnSpPr/>
      </xdr:nvCxnSpPr>
      <xdr:spPr>
        <a:xfrm>
          <a:off x="9639300" y="13229930"/>
          <a:ext cx="8382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28280</xdr:rowOff>
    </xdr:from>
    <xdr:to>
      <xdr:col>50</xdr:col>
      <xdr:colOff>114300</xdr:colOff>
      <xdr:row>78</xdr:row>
      <xdr:rowOff>50812</xdr:rowOff>
    </xdr:to>
    <xdr:cxnSp macro="">
      <xdr:nvCxnSpPr>
        <xdr:cNvPr id="399" name="直線コネクタ 398"/>
        <xdr:cNvCxnSpPr/>
      </xdr:nvCxnSpPr>
      <xdr:spPr>
        <a:xfrm flipV="1">
          <a:off x="8750300" y="13229930"/>
          <a:ext cx="889000" cy="19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42072</xdr:rowOff>
    </xdr:from>
    <xdr:to>
      <xdr:col>45</xdr:col>
      <xdr:colOff>177800</xdr:colOff>
      <xdr:row>78</xdr:row>
      <xdr:rowOff>50812</xdr:rowOff>
    </xdr:to>
    <xdr:cxnSp macro="">
      <xdr:nvCxnSpPr>
        <xdr:cNvPr id="402" name="直線コネクタ 401"/>
        <xdr:cNvCxnSpPr/>
      </xdr:nvCxnSpPr>
      <xdr:spPr>
        <a:xfrm>
          <a:off x="7861300" y="13415172"/>
          <a:ext cx="889000" cy="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42072</xdr:rowOff>
    </xdr:from>
    <xdr:to>
      <xdr:col>41</xdr:col>
      <xdr:colOff>50800</xdr:colOff>
      <xdr:row>78</xdr:row>
      <xdr:rowOff>75143</xdr:rowOff>
    </xdr:to>
    <xdr:cxnSp macro="">
      <xdr:nvCxnSpPr>
        <xdr:cNvPr id="405" name="直線コネクタ 404"/>
        <xdr:cNvCxnSpPr/>
      </xdr:nvCxnSpPr>
      <xdr:spPr>
        <a:xfrm flipV="1">
          <a:off x="6972300" y="13415172"/>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18155</xdr:rowOff>
    </xdr:from>
    <xdr:to>
      <xdr:col>55</xdr:col>
      <xdr:colOff>50800</xdr:colOff>
      <xdr:row>77</xdr:row>
      <xdr:rowOff>119755</xdr:rowOff>
    </xdr:to>
    <xdr:sp macro="" textlink="">
      <xdr:nvSpPr>
        <xdr:cNvPr id="415" name="楕円 414"/>
        <xdr:cNvSpPr/>
      </xdr:nvSpPr>
      <xdr:spPr>
        <a:xfrm>
          <a:off x="10426700" y="132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41032</xdr:rowOff>
    </xdr:from>
    <xdr:ext cx="534377" cy="259045"/>
    <xdr:sp macro="" textlink="">
      <xdr:nvSpPr>
        <xdr:cNvPr id="416" name="普通建設事業費 （ うち新規整備　）該当値テキスト"/>
        <xdr:cNvSpPr txBox="1"/>
      </xdr:nvSpPr>
      <xdr:spPr>
        <a:xfrm>
          <a:off x="10528300" y="1307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148930</xdr:rowOff>
    </xdr:from>
    <xdr:to>
      <xdr:col>50</xdr:col>
      <xdr:colOff>165100</xdr:colOff>
      <xdr:row>77</xdr:row>
      <xdr:rowOff>79080</xdr:rowOff>
    </xdr:to>
    <xdr:sp macro="" textlink="">
      <xdr:nvSpPr>
        <xdr:cNvPr id="417" name="楕円 416"/>
        <xdr:cNvSpPr/>
      </xdr:nvSpPr>
      <xdr:spPr>
        <a:xfrm>
          <a:off x="9588500" y="1317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95607</xdr:rowOff>
    </xdr:from>
    <xdr:ext cx="534377" cy="259045"/>
    <xdr:sp macro="" textlink="">
      <xdr:nvSpPr>
        <xdr:cNvPr id="418" name="テキスト ボックス 417"/>
        <xdr:cNvSpPr txBox="1"/>
      </xdr:nvSpPr>
      <xdr:spPr>
        <a:xfrm>
          <a:off x="9372111" y="1295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xdr:rowOff>
    </xdr:from>
    <xdr:to>
      <xdr:col>46</xdr:col>
      <xdr:colOff>38100</xdr:colOff>
      <xdr:row>78</xdr:row>
      <xdr:rowOff>101612</xdr:rowOff>
    </xdr:to>
    <xdr:sp macro="" textlink="">
      <xdr:nvSpPr>
        <xdr:cNvPr id="419" name="楕円 418"/>
        <xdr:cNvSpPr/>
      </xdr:nvSpPr>
      <xdr:spPr>
        <a:xfrm>
          <a:off x="8699500" y="1337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92739</xdr:rowOff>
    </xdr:from>
    <xdr:ext cx="534377" cy="259045"/>
    <xdr:sp macro="" textlink="">
      <xdr:nvSpPr>
        <xdr:cNvPr id="420" name="テキスト ボックス 419"/>
        <xdr:cNvSpPr txBox="1"/>
      </xdr:nvSpPr>
      <xdr:spPr>
        <a:xfrm>
          <a:off x="8483111" y="1346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162722</xdr:rowOff>
    </xdr:from>
    <xdr:to>
      <xdr:col>41</xdr:col>
      <xdr:colOff>101600</xdr:colOff>
      <xdr:row>78</xdr:row>
      <xdr:rowOff>92872</xdr:rowOff>
    </xdr:to>
    <xdr:sp macro="" textlink="">
      <xdr:nvSpPr>
        <xdr:cNvPr id="421" name="楕円 420"/>
        <xdr:cNvSpPr/>
      </xdr:nvSpPr>
      <xdr:spPr>
        <a:xfrm>
          <a:off x="7810500" y="133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83999</xdr:rowOff>
    </xdr:from>
    <xdr:ext cx="534377" cy="259045"/>
    <xdr:sp macro="" textlink="">
      <xdr:nvSpPr>
        <xdr:cNvPr id="422" name="テキスト ボックス 421"/>
        <xdr:cNvSpPr txBox="1"/>
      </xdr:nvSpPr>
      <xdr:spPr>
        <a:xfrm>
          <a:off x="7594111" y="1345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24343</xdr:rowOff>
    </xdr:from>
    <xdr:to>
      <xdr:col>36</xdr:col>
      <xdr:colOff>165100</xdr:colOff>
      <xdr:row>78</xdr:row>
      <xdr:rowOff>125943</xdr:rowOff>
    </xdr:to>
    <xdr:sp macro="" textlink="">
      <xdr:nvSpPr>
        <xdr:cNvPr id="423" name="楕円 422"/>
        <xdr:cNvSpPr/>
      </xdr:nvSpPr>
      <xdr:spPr>
        <a:xfrm>
          <a:off x="6921500" y="1339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117070</xdr:rowOff>
    </xdr:from>
    <xdr:ext cx="534377" cy="259045"/>
    <xdr:sp macro="" textlink="">
      <xdr:nvSpPr>
        <xdr:cNvPr id="424" name="テキスト ボックス 423"/>
        <xdr:cNvSpPr txBox="1"/>
      </xdr:nvSpPr>
      <xdr:spPr>
        <a:xfrm>
          <a:off x="6705111" y="1349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9840</xdr:rowOff>
    </xdr:from>
    <xdr:to>
      <xdr:col>55</xdr:col>
      <xdr:colOff>0</xdr:colOff>
      <xdr:row>99</xdr:row>
      <xdr:rowOff>18413</xdr:rowOff>
    </xdr:to>
    <xdr:cxnSp macro="">
      <xdr:nvCxnSpPr>
        <xdr:cNvPr id="453" name="直線コネクタ 452"/>
        <xdr:cNvCxnSpPr/>
      </xdr:nvCxnSpPr>
      <xdr:spPr>
        <a:xfrm>
          <a:off x="9639300" y="16983390"/>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9840</xdr:rowOff>
    </xdr:from>
    <xdr:to>
      <xdr:col>50</xdr:col>
      <xdr:colOff>114300</xdr:colOff>
      <xdr:row>99</xdr:row>
      <xdr:rowOff>14526</xdr:rowOff>
    </xdr:to>
    <xdr:cxnSp macro="">
      <xdr:nvCxnSpPr>
        <xdr:cNvPr id="456" name="直線コネクタ 455"/>
        <xdr:cNvCxnSpPr/>
      </xdr:nvCxnSpPr>
      <xdr:spPr>
        <a:xfrm flipV="1">
          <a:off x="8750300" y="16983390"/>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163330</xdr:rowOff>
    </xdr:from>
    <xdr:to>
      <xdr:col>45</xdr:col>
      <xdr:colOff>177800</xdr:colOff>
      <xdr:row>99</xdr:row>
      <xdr:rowOff>14526</xdr:rowOff>
    </xdr:to>
    <xdr:cxnSp macro="">
      <xdr:nvCxnSpPr>
        <xdr:cNvPr id="459" name="直線コネクタ 458"/>
        <xdr:cNvCxnSpPr/>
      </xdr:nvCxnSpPr>
      <xdr:spPr>
        <a:xfrm>
          <a:off x="7861300" y="16965430"/>
          <a:ext cx="889000" cy="2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163330</xdr:rowOff>
    </xdr:from>
    <xdr:to>
      <xdr:col>41</xdr:col>
      <xdr:colOff>50800</xdr:colOff>
      <xdr:row>99</xdr:row>
      <xdr:rowOff>12683</xdr:rowOff>
    </xdr:to>
    <xdr:cxnSp macro="">
      <xdr:nvCxnSpPr>
        <xdr:cNvPr id="462" name="直線コネクタ 461"/>
        <xdr:cNvCxnSpPr/>
      </xdr:nvCxnSpPr>
      <xdr:spPr>
        <a:xfrm flipV="1">
          <a:off x="6972300" y="16965430"/>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99920</xdr:rowOff>
    </xdr:from>
    <xdr:ext cx="534377" cy="259045"/>
    <xdr:sp macro="" textlink="">
      <xdr:nvSpPr>
        <xdr:cNvPr id="466" name="テキスト ボックス 465"/>
        <xdr:cNvSpPr txBox="1"/>
      </xdr:nvSpPr>
      <xdr:spPr>
        <a:xfrm>
          <a:off x="6705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139063</xdr:rowOff>
    </xdr:from>
    <xdr:to>
      <xdr:col>55</xdr:col>
      <xdr:colOff>50800</xdr:colOff>
      <xdr:row>99</xdr:row>
      <xdr:rowOff>69213</xdr:rowOff>
    </xdr:to>
    <xdr:sp macro="" textlink="">
      <xdr:nvSpPr>
        <xdr:cNvPr id="472" name="楕円 471"/>
        <xdr:cNvSpPr/>
      </xdr:nvSpPr>
      <xdr:spPr>
        <a:xfrm>
          <a:off x="10426700" y="169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53990</xdr:rowOff>
    </xdr:from>
    <xdr:ext cx="469744" cy="259045"/>
    <xdr:sp macro="" textlink="">
      <xdr:nvSpPr>
        <xdr:cNvPr id="473" name="普通建設事業費 （ うち更新整備　）該当値テキスト"/>
        <xdr:cNvSpPr txBox="1"/>
      </xdr:nvSpPr>
      <xdr:spPr>
        <a:xfrm>
          <a:off x="10528300" y="1685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130490</xdr:rowOff>
    </xdr:from>
    <xdr:to>
      <xdr:col>50</xdr:col>
      <xdr:colOff>165100</xdr:colOff>
      <xdr:row>99</xdr:row>
      <xdr:rowOff>60640</xdr:rowOff>
    </xdr:to>
    <xdr:sp macro="" textlink="">
      <xdr:nvSpPr>
        <xdr:cNvPr id="474" name="楕円 473"/>
        <xdr:cNvSpPr/>
      </xdr:nvSpPr>
      <xdr:spPr>
        <a:xfrm>
          <a:off x="9588500" y="169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51767</xdr:rowOff>
    </xdr:from>
    <xdr:ext cx="469744" cy="259045"/>
    <xdr:sp macro="" textlink="">
      <xdr:nvSpPr>
        <xdr:cNvPr id="475" name="テキスト ボックス 474"/>
        <xdr:cNvSpPr txBox="1"/>
      </xdr:nvSpPr>
      <xdr:spPr>
        <a:xfrm>
          <a:off x="9404428" y="170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135176</xdr:rowOff>
    </xdr:from>
    <xdr:to>
      <xdr:col>46</xdr:col>
      <xdr:colOff>38100</xdr:colOff>
      <xdr:row>99</xdr:row>
      <xdr:rowOff>65326</xdr:rowOff>
    </xdr:to>
    <xdr:sp macro="" textlink="">
      <xdr:nvSpPr>
        <xdr:cNvPr id="476" name="楕円 475"/>
        <xdr:cNvSpPr/>
      </xdr:nvSpPr>
      <xdr:spPr>
        <a:xfrm>
          <a:off x="8699500" y="169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56453</xdr:rowOff>
    </xdr:from>
    <xdr:ext cx="469744" cy="259045"/>
    <xdr:sp macro="" textlink="">
      <xdr:nvSpPr>
        <xdr:cNvPr id="477" name="テキスト ボックス 476"/>
        <xdr:cNvSpPr txBox="1"/>
      </xdr:nvSpPr>
      <xdr:spPr>
        <a:xfrm>
          <a:off x="8515428" y="170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112530</xdr:rowOff>
    </xdr:from>
    <xdr:to>
      <xdr:col>41</xdr:col>
      <xdr:colOff>101600</xdr:colOff>
      <xdr:row>99</xdr:row>
      <xdr:rowOff>42680</xdr:rowOff>
    </xdr:to>
    <xdr:sp macro="" textlink="">
      <xdr:nvSpPr>
        <xdr:cNvPr id="478" name="楕円 477"/>
        <xdr:cNvSpPr/>
      </xdr:nvSpPr>
      <xdr:spPr>
        <a:xfrm>
          <a:off x="7810500" y="16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33807</xdr:rowOff>
    </xdr:from>
    <xdr:ext cx="469744" cy="259045"/>
    <xdr:sp macro="" textlink="">
      <xdr:nvSpPr>
        <xdr:cNvPr id="479" name="テキスト ボックス 478"/>
        <xdr:cNvSpPr txBox="1"/>
      </xdr:nvSpPr>
      <xdr:spPr>
        <a:xfrm>
          <a:off x="7626428" y="17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133333</xdr:rowOff>
    </xdr:from>
    <xdr:to>
      <xdr:col>36</xdr:col>
      <xdr:colOff>165100</xdr:colOff>
      <xdr:row>99</xdr:row>
      <xdr:rowOff>63483</xdr:rowOff>
    </xdr:to>
    <xdr:sp macro="" textlink="">
      <xdr:nvSpPr>
        <xdr:cNvPr id="480" name="楕円 479"/>
        <xdr:cNvSpPr/>
      </xdr:nvSpPr>
      <xdr:spPr>
        <a:xfrm>
          <a:off x="6921500" y="1693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54610</xdr:rowOff>
    </xdr:from>
    <xdr:ext cx="469744" cy="259045"/>
    <xdr:sp macro="" textlink="">
      <xdr:nvSpPr>
        <xdr:cNvPr id="481" name="テキスト ボックス 480"/>
        <xdr:cNvSpPr txBox="1"/>
      </xdr:nvSpPr>
      <xdr:spPr>
        <a:xfrm>
          <a:off x="6737428" y="170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87269</xdr:rowOff>
    </xdr:from>
    <xdr:to>
      <xdr:col>85</xdr:col>
      <xdr:colOff>127000</xdr:colOff>
      <xdr:row>39</xdr:row>
      <xdr:rowOff>88885</xdr:rowOff>
    </xdr:to>
    <xdr:cxnSp macro="">
      <xdr:nvCxnSpPr>
        <xdr:cNvPr id="512" name="直線コネクタ 511"/>
        <xdr:cNvCxnSpPr/>
      </xdr:nvCxnSpPr>
      <xdr:spPr>
        <a:xfrm flipV="1">
          <a:off x="15481300" y="6773819"/>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88885</xdr:rowOff>
    </xdr:from>
    <xdr:to>
      <xdr:col>81</xdr:col>
      <xdr:colOff>50800</xdr:colOff>
      <xdr:row>39</xdr:row>
      <xdr:rowOff>98878</xdr:rowOff>
    </xdr:to>
    <xdr:cxnSp macro="">
      <xdr:nvCxnSpPr>
        <xdr:cNvPr id="515" name="直線コネクタ 514"/>
        <xdr:cNvCxnSpPr/>
      </xdr:nvCxnSpPr>
      <xdr:spPr>
        <a:xfrm flipV="1">
          <a:off x="14592300" y="6775435"/>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98830</xdr:rowOff>
    </xdr:from>
    <xdr:to>
      <xdr:col>76</xdr:col>
      <xdr:colOff>114300</xdr:colOff>
      <xdr:row>39</xdr:row>
      <xdr:rowOff>98878</xdr:rowOff>
    </xdr:to>
    <xdr:cxnSp macro="">
      <xdr:nvCxnSpPr>
        <xdr:cNvPr id="518" name="直線コネクタ 517"/>
        <xdr:cNvCxnSpPr/>
      </xdr:nvCxnSpPr>
      <xdr:spPr>
        <a:xfrm>
          <a:off x="13703300" y="6785380"/>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98601</xdr:rowOff>
    </xdr:from>
    <xdr:to>
      <xdr:col>71</xdr:col>
      <xdr:colOff>177800</xdr:colOff>
      <xdr:row>39</xdr:row>
      <xdr:rowOff>98830</xdr:rowOff>
    </xdr:to>
    <xdr:cxnSp macro="">
      <xdr:nvCxnSpPr>
        <xdr:cNvPr id="521" name="直線コネクタ 520"/>
        <xdr:cNvCxnSpPr/>
      </xdr:nvCxnSpPr>
      <xdr:spPr>
        <a:xfrm>
          <a:off x="12814300" y="678515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36469</xdr:rowOff>
    </xdr:from>
    <xdr:to>
      <xdr:col>85</xdr:col>
      <xdr:colOff>177800</xdr:colOff>
      <xdr:row>39</xdr:row>
      <xdr:rowOff>138069</xdr:rowOff>
    </xdr:to>
    <xdr:sp macro="" textlink="">
      <xdr:nvSpPr>
        <xdr:cNvPr id="531" name="楕円 530"/>
        <xdr:cNvSpPr/>
      </xdr:nvSpPr>
      <xdr:spPr>
        <a:xfrm>
          <a:off x="16268700" y="67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122846</xdr:rowOff>
    </xdr:from>
    <xdr:ext cx="378565" cy="259045"/>
    <xdr:sp macro="" textlink="">
      <xdr:nvSpPr>
        <xdr:cNvPr id="532" name="災害復旧事業費該当値テキスト"/>
        <xdr:cNvSpPr txBox="1"/>
      </xdr:nvSpPr>
      <xdr:spPr>
        <a:xfrm>
          <a:off x="16370300" y="6637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38085</xdr:rowOff>
    </xdr:from>
    <xdr:to>
      <xdr:col>81</xdr:col>
      <xdr:colOff>101600</xdr:colOff>
      <xdr:row>39</xdr:row>
      <xdr:rowOff>139685</xdr:rowOff>
    </xdr:to>
    <xdr:sp macro="" textlink="">
      <xdr:nvSpPr>
        <xdr:cNvPr id="533" name="楕円 532"/>
        <xdr:cNvSpPr/>
      </xdr:nvSpPr>
      <xdr:spPr>
        <a:xfrm>
          <a:off x="15430500" y="672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130812</xdr:rowOff>
    </xdr:from>
    <xdr:ext cx="378565" cy="259045"/>
    <xdr:sp macro="" textlink="">
      <xdr:nvSpPr>
        <xdr:cNvPr id="534" name="テキスト ボックス 533"/>
        <xdr:cNvSpPr txBox="1"/>
      </xdr:nvSpPr>
      <xdr:spPr>
        <a:xfrm>
          <a:off x="15292017" y="681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5" name="楕円 53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6" name="テキスト ボックス 53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48030</xdr:rowOff>
    </xdr:from>
    <xdr:to>
      <xdr:col>72</xdr:col>
      <xdr:colOff>38100</xdr:colOff>
      <xdr:row>39</xdr:row>
      <xdr:rowOff>149630</xdr:rowOff>
    </xdr:to>
    <xdr:sp macro="" textlink="">
      <xdr:nvSpPr>
        <xdr:cNvPr id="537" name="楕円 536"/>
        <xdr:cNvSpPr/>
      </xdr:nvSpPr>
      <xdr:spPr>
        <a:xfrm>
          <a:off x="13652500" y="67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140757</xdr:rowOff>
    </xdr:from>
    <xdr:ext cx="249299" cy="259045"/>
    <xdr:sp macro="" textlink="">
      <xdr:nvSpPr>
        <xdr:cNvPr id="538" name="テキスト ボックス 537"/>
        <xdr:cNvSpPr txBox="1"/>
      </xdr:nvSpPr>
      <xdr:spPr>
        <a:xfrm>
          <a:off x="13578650" y="6827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47801</xdr:rowOff>
    </xdr:from>
    <xdr:to>
      <xdr:col>67</xdr:col>
      <xdr:colOff>101600</xdr:colOff>
      <xdr:row>39</xdr:row>
      <xdr:rowOff>149401</xdr:rowOff>
    </xdr:to>
    <xdr:sp macro="" textlink="">
      <xdr:nvSpPr>
        <xdr:cNvPr id="539" name="楕円 538"/>
        <xdr:cNvSpPr/>
      </xdr:nvSpPr>
      <xdr:spPr>
        <a:xfrm>
          <a:off x="12763500" y="67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140528</xdr:rowOff>
    </xdr:from>
    <xdr:ext cx="313932" cy="259045"/>
    <xdr:sp macro="" textlink="">
      <xdr:nvSpPr>
        <xdr:cNvPr id="540" name="テキスト ボックス 539"/>
        <xdr:cNvSpPr txBox="1"/>
      </xdr:nvSpPr>
      <xdr:spPr>
        <a:xfrm>
          <a:off x="12657333" y="6827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134596</xdr:rowOff>
    </xdr:from>
    <xdr:to>
      <xdr:col>85</xdr:col>
      <xdr:colOff>127000</xdr:colOff>
      <xdr:row>78</xdr:row>
      <xdr:rowOff>139387</xdr:rowOff>
    </xdr:to>
    <xdr:cxnSp macro="">
      <xdr:nvCxnSpPr>
        <xdr:cNvPr id="622" name="直線コネクタ 621"/>
        <xdr:cNvCxnSpPr/>
      </xdr:nvCxnSpPr>
      <xdr:spPr>
        <a:xfrm>
          <a:off x="15481300" y="13507696"/>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130318</xdr:rowOff>
    </xdr:from>
    <xdr:to>
      <xdr:col>81</xdr:col>
      <xdr:colOff>50800</xdr:colOff>
      <xdr:row>78</xdr:row>
      <xdr:rowOff>134596</xdr:rowOff>
    </xdr:to>
    <xdr:cxnSp macro="">
      <xdr:nvCxnSpPr>
        <xdr:cNvPr id="625" name="直線コネクタ 624"/>
        <xdr:cNvCxnSpPr/>
      </xdr:nvCxnSpPr>
      <xdr:spPr>
        <a:xfrm>
          <a:off x="14592300" y="13503418"/>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119439</xdr:rowOff>
    </xdr:from>
    <xdr:to>
      <xdr:col>76</xdr:col>
      <xdr:colOff>114300</xdr:colOff>
      <xdr:row>78</xdr:row>
      <xdr:rowOff>130318</xdr:rowOff>
    </xdr:to>
    <xdr:cxnSp macro="">
      <xdr:nvCxnSpPr>
        <xdr:cNvPr id="628" name="直線コネクタ 627"/>
        <xdr:cNvCxnSpPr/>
      </xdr:nvCxnSpPr>
      <xdr:spPr>
        <a:xfrm>
          <a:off x="13703300" y="13492539"/>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107973</xdr:rowOff>
    </xdr:from>
    <xdr:to>
      <xdr:col>71</xdr:col>
      <xdr:colOff>177800</xdr:colOff>
      <xdr:row>78</xdr:row>
      <xdr:rowOff>119439</xdr:rowOff>
    </xdr:to>
    <xdr:cxnSp macro="">
      <xdr:nvCxnSpPr>
        <xdr:cNvPr id="631" name="直線コネクタ 630"/>
        <xdr:cNvCxnSpPr/>
      </xdr:nvCxnSpPr>
      <xdr:spPr>
        <a:xfrm>
          <a:off x="12814300" y="13481073"/>
          <a:ext cx="8890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88587</xdr:rowOff>
    </xdr:from>
    <xdr:to>
      <xdr:col>85</xdr:col>
      <xdr:colOff>177800</xdr:colOff>
      <xdr:row>79</xdr:row>
      <xdr:rowOff>18737</xdr:rowOff>
    </xdr:to>
    <xdr:sp macro="" textlink="">
      <xdr:nvSpPr>
        <xdr:cNvPr id="641" name="楕円 640"/>
        <xdr:cNvSpPr/>
      </xdr:nvSpPr>
      <xdr:spPr>
        <a:xfrm>
          <a:off x="16268700" y="134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3514</xdr:rowOff>
    </xdr:from>
    <xdr:ext cx="534377" cy="259045"/>
    <xdr:sp macro="" textlink="">
      <xdr:nvSpPr>
        <xdr:cNvPr id="642" name="公債費該当値テキスト"/>
        <xdr:cNvSpPr txBox="1"/>
      </xdr:nvSpPr>
      <xdr:spPr>
        <a:xfrm>
          <a:off x="16370300" y="1337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83796</xdr:rowOff>
    </xdr:from>
    <xdr:to>
      <xdr:col>81</xdr:col>
      <xdr:colOff>101600</xdr:colOff>
      <xdr:row>79</xdr:row>
      <xdr:rowOff>13946</xdr:rowOff>
    </xdr:to>
    <xdr:sp macro="" textlink="">
      <xdr:nvSpPr>
        <xdr:cNvPr id="643" name="楕円 642"/>
        <xdr:cNvSpPr/>
      </xdr:nvSpPr>
      <xdr:spPr>
        <a:xfrm>
          <a:off x="15430500" y="134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5073</xdr:rowOff>
    </xdr:from>
    <xdr:ext cx="534377" cy="259045"/>
    <xdr:sp macro="" textlink="">
      <xdr:nvSpPr>
        <xdr:cNvPr id="644" name="テキスト ボックス 643"/>
        <xdr:cNvSpPr txBox="1"/>
      </xdr:nvSpPr>
      <xdr:spPr>
        <a:xfrm>
          <a:off x="15214111" y="135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79518</xdr:rowOff>
    </xdr:from>
    <xdr:to>
      <xdr:col>76</xdr:col>
      <xdr:colOff>165100</xdr:colOff>
      <xdr:row>79</xdr:row>
      <xdr:rowOff>9668</xdr:rowOff>
    </xdr:to>
    <xdr:sp macro="" textlink="">
      <xdr:nvSpPr>
        <xdr:cNvPr id="645" name="楕円 644"/>
        <xdr:cNvSpPr/>
      </xdr:nvSpPr>
      <xdr:spPr>
        <a:xfrm>
          <a:off x="14541500" y="134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795</xdr:rowOff>
    </xdr:from>
    <xdr:ext cx="534377" cy="259045"/>
    <xdr:sp macro="" textlink="">
      <xdr:nvSpPr>
        <xdr:cNvPr id="646" name="テキスト ボックス 645"/>
        <xdr:cNvSpPr txBox="1"/>
      </xdr:nvSpPr>
      <xdr:spPr>
        <a:xfrm>
          <a:off x="14325111" y="135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68639</xdr:rowOff>
    </xdr:from>
    <xdr:to>
      <xdr:col>72</xdr:col>
      <xdr:colOff>38100</xdr:colOff>
      <xdr:row>78</xdr:row>
      <xdr:rowOff>170239</xdr:rowOff>
    </xdr:to>
    <xdr:sp macro="" textlink="">
      <xdr:nvSpPr>
        <xdr:cNvPr id="647" name="楕円 646"/>
        <xdr:cNvSpPr/>
      </xdr:nvSpPr>
      <xdr:spPr>
        <a:xfrm>
          <a:off x="13652500" y="134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161366</xdr:rowOff>
    </xdr:from>
    <xdr:ext cx="534377" cy="259045"/>
    <xdr:sp macro="" textlink="">
      <xdr:nvSpPr>
        <xdr:cNvPr id="648" name="テキスト ボックス 647"/>
        <xdr:cNvSpPr txBox="1"/>
      </xdr:nvSpPr>
      <xdr:spPr>
        <a:xfrm>
          <a:off x="13436111" y="135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57173</xdr:rowOff>
    </xdr:from>
    <xdr:to>
      <xdr:col>67</xdr:col>
      <xdr:colOff>101600</xdr:colOff>
      <xdr:row>78</xdr:row>
      <xdr:rowOff>158773</xdr:rowOff>
    </xdr:to>
    <xdr:sp macro="" textlink="">
      <xdr:nvSpPr>
        <xdr:cNvPr id="649" name="楕円 648"/>
        <xdr:cNvSpPr/>
      </xdr:nvSpPr>
      <xdr:spPr>
        <a:xfrm>
          <a:off x="12763500" y="134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149900</xdr:rowOff>
    </xdr:from>
    <xdr:ext cx="534377" cy="259045"/>
    <xdr:sp macro="" textlink="">
      <xdr:nvSpPr>
        <xdr:cNvPr id="650" name="テキスト ボックス 649"/>
        <xdr:cNvSpPr txBox="1"/>
      </xdr:nvSpPr>
      <xdr:spPr>
        <a:xfrm>
          <a:off x="12547111" y="135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110644</xdr:rowOff>
    </xdr:from>
    <xdr:to>
      <xdr:col>85</xdr:col>
      <xdr:colOff>127000</xdr:colOff>
      <xdr:row>97</xdr:row>
      <xdr:rowOff>41411</xdr:rowOff>
    </xdr:to>
    <xdr:cxnSp macro="">
      <xdr:nvCxnSpPr>
        <xdr:cNvPr id="677" name="直線コネクタ 676"/>
        <xdr:cNvCxnSpPr/>
      </xdr:nvCxnSpPr>
      <xdr:spPr>
        <a:xfrm flipV="1">
          <a:off x="15481300" y="16569844"/>
          <a:ext cx="8382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41411</xdr:rowOff>
    </xdr:from>
    <xdr:to>
      <xdr:col>81</xdr:col>
      <xdr:colOff>50800</xdr:colOff>
      <xdr:row>98</xdr:row>
      <xdr:rowOff>32500</xdr:rowOff>
    </xdr:to>
    <xdr:cxnSp macro="">
      <xdr:nvCxnSpPr>
        <xdr:cNvPr id="680" name="直線コネクタ 679"/>
        <xdr:cNvCxnSpPr/>
      </xdr:nvCxnSpPr>
      <xdr:spPr>
        <a:xfrm flipV="1">
          <a:off x="14592300" y="16672061"/>
          <a:ext cx="889000" cy="16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32500</xdr:rowOff>
    </xdr:from>
    <xdr:to>
      <xdr:col>76</xdr:col>
      <xdr:colOff>114300</xdr:colOff>
      <xdr:row>98</xdr:row>
      <xdr:rowOff>34086</xdr:rowOff>
    </xdr:to>
    <xdr:cxnSp macro="">
      <xdr:nvCxnSpPr>
        <xdr:cNvPr id="683" name="直線コネクタ 682"/>
        <xdr:cNvCxnSpPr/>
      </xdr:nvCxnSpPr>
      <xdr:spPr>
        <a:xfrm flipV="1">
          <a:off x="13703300" y="16834600"/>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34086</xdr:rowOff>
    </xdr:from>
    <xdr:to>
      <xdr:col>71</xdr:col>
      <xdr:colOff>177800</xdr:colOff>
      <xdr:row>98</xdr:row>
      <xdr:rowOff>77270</xdr:rowOff>
    </xdr:to>
    <xdr:cxnSp macro="">
      <xdr:nvCxnSpPr>
        <xdr:cNvPr id="686" name="直線コネクタ 685"/>
        <xdr:cNvCxnSpPr/>
      </xdr:nvCxnSpPr>
      <xdr:spPr>
        <a:xfrm flipV="1">
          <a:off x="12814300" y="16836186"/>
          <a:ext cx="889000" cy="4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0" name="テキスト ボックス 689"/>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59844</xdr:rowOff>
    </xdr:from>
    <xdr:to>
      <xdr:col>85</xdr:col>
      <xdr:colOff>177800</xdr:colOff>
      <xdr:row>96</xdr:row>
      <xdr:rowOff>161444</xdr:rowOff>
    </xdr:to>
    <xdr:sp macro="" textlink="">
      <xdr:nvSpPr>
        <xdr:cNvPr id="696" name="楕円 695"/>
        <xdr:cNvSpPr/>
      </xdr:nvSpPr>
      <xdr:spPr>
        <a:xfrm>
          <a:off x="16268700" y="165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82721</xdr:rowOff>
    </xdr:from>
    <xdr:ext cx="534377" cy="259045"/>
    <xdr:sp macro="" textlink="">
      <xdr:nvSpPr>
        <xdr:cNvPr id="697" name="積立金該当値テキスト"/>
        <xdr:cNvSpPr txBox="1"/>
      </xdr:nvSpPr>
      <xdr:spPr>
        <a:xfrm>
          <a:off x="16370300" y="163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162061</xdr:rowOff>
    </xdr:from>
    <xdr:to>
      <xdr:col>81</xdr:col>
      <xdr:colOff>101600</xdr:colOff>
      <xdr:row>97</xdr:row>
      <xdr:rowOff>92211</xdr:rowOff>
    </xdr:to>
    <xdr:sp macro="" textlink="">
      <xdr:nvSpPr>
        <xdr:cNvPr id="698" name="楕円 697"/>
        <xdr:cNvSpPr/>
      </xdr:nvSpPr>
      <xdr:spPr>
        <a:xfrm>
          <a:off x="15430500" y="166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108738</xdr:rowOff>
    </xdr:from>
    <xdr:ext cx="534377" cy="259045"/>
    <xdr:sp macro="" textlink="">
      <xdr:nvSpPr>
        <xdr:cNvPr id="699" name="テキスト ボックス 698"/>
        <xdr:cNvSpPr txBox="1"/>
      </xdr:nvSpPr>
      <xdr:spPr>
        <a:xfrm>
          <a:off x="15214111" y="1639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153150</xdr:rowOff>
    </xdr:from>
    <xdr:to>
      <xdr:col>76</xdr:col>
      <xdr:colOff>165100</xdr:colOff>
      <xdr:row>98</xdr:row>
      <xdr:rowOff>83300</xdr:rowOff>
    </xdr:to>
    <xdr:sp macro="" textlink="">
      <xdr:nvSpPr>
        <xdr:cNvPr id="700" name="楕円 699"/>
        <xdr:cNvSpPr/>
      </xdr:nvSpPr>
      <xdr:spPr>
        <a:xfrm>
          <a:off x="14541500" y="167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99827</xdr:rowOff>
    </xdr:from>
    <xdr:ext cx="534377" cy="259045"/>
    <xdr:sp macro="" textlink="">
      <xdr:nvSpPr>
        <xdr:cNvPr id="701" name="テキスト ボックス 700"/>
        <xdr:cNvSpPr txBox="1"/>
      </xdr:nvSpPr>
      <xdr:spPr>
        <a:xfrm>
          <a:off x="14325111" y="165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154736</xdr:rowOff>
    </xdr:from>
    <xdr:to>
      <xdr:col>72</xdr:col>
      <xdr:colOff>38100</xdr:colOff>
      <xdr:row>98</xdr:row>
      <xdr:rowOff>84886</xdr:rowOff>
    </xdr:to>
    <xdr:sp macro="" textlink="">
      <xdr:nvSpPr>
        <xdr:cNvPr id="702" name="楕円 701"/>
        <xdr:cNvSpPr/>
      </xdr:nvSpPr>
      <xdr:spPr>
        <a:xfrm>
          <a:off x="13652500" y="167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101413</xdr:rowOff>
    </xdr:from>
    <xdr:ext cx="534377" cy="259045"/>
    <xdr:sp macro="" textlink="">
      <xdr:nvSpPr>
        <xdr:cNvPr id="703" name="テキスト ボックス 702"/>
        <xdr:cNvSpPr txBox="1"/>
      </xdr:nvSpPr>
      <xdr:spPr>
        <a:xfrm>
          <a:off x="13436111" y="165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26470</xdr:rowOff>
    </xdr:from>
    <xdr:to>
      <xdr:col>67</xdr:col>
      <xdr:colOff>101600</xdr:colOff>
      <xdr:row>98</xdr:row>
      <xdr:rowOff>128070</xdr:rowOff>
    </xdr:to>
    <xdr:sp macro="" textlink="">
      <xdr:nvSpPr>
        <xdr:cNvPr id="704" name="楕円 703"/>
        <xdr:cNvSpPr/>
      </xdr:nvSpPr>
      <xdr:spPr>
        <a:xfrm>
          <a:off x="12763500" y="168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119197</xdr:rowOff>
    </xdr:from>
    <xdr:ext cx="534377" cy="259045"/>
    <xdr:sp macro="" textlink="">
      <xdr:nvSpPr>
        <xdr:cNvPr id="705" name="テキスト ボックス 704"/>
        <xdr:cNvSpPr txBox="1"/>
      </xdr:nvSpPr>
      <xdr:spPr>
        <a:xfrm>
          <a:off x="12547111" y="169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61911</xdr:rowOff>
    </xdr:from>
    <xdr:to>
      <xdr:col>116</xdr:col>
      <xdr:colOff>63500</xdr:colOff>
      <xdr:row>57</xdr:row>
      <xdr:rowOff>67985</xdr:rowOff>
    </xdr:to>
    <xdr:cxnSp macro="">
      <xdr:nvCxnSpPr>
        <xdr:cNvPr id="791" name="直線コネクタ 790"/>
        <xdr:cNvCxnSpPr/>
      </xdr:nvCxnSpPr>
      <xdr:spPr>
        <a:xfrm flipV="1">
          <a:off x="21323300" y="9491661"/>
          <a:ext cx="838200" cy="3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40945</xdr:rowOff>
    </xdr:from>
    <xdr:to>
      <xdr:col>111</xdr:col>
      <xdr:colOff>177800</xdr:colOff>
      <xdr:row>57</xdr:row>
      <xdr:rowOff>67985</xdr:rowOff>
    </xdr:to>
    <xdr:cxnSp macro="">
      <xdr:nvCxnSpPr>
        <xdr:cNvPr id="794" name="直線コネクタ 793"/>
        <xdr:cNvCxnSpPr/>
      </xdr:nvCxnSpPr>
      <xdr:spPr>
        <a:xfrm>
          <a:off x="20434300" y="9813595"/>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40945</xdr:rowOff>
    </xdr:from>
    <xdr:to>
      <xdr:col>107</xdr:col>
      <xdr:colOff>50800</xdr:colOff>
      <xdr:row>57</xdr:row>
      <xdr:rowOff>64262</xdr:rowOff>
    </xdr:to>
    <xdr:cxnSp macro="">
      <xdr:nvCxnSpPr>
        <xdr:cNvPr id="797" name="直線コネクタ 796"/>
        <xdr:cNvCxnSpPr/>
      </xdr:nvCxnSpPr>
      <xdr:spPr>
        <a:xfrm flipV="1">
          <a:off x="19545300" y="9813595"/>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55771</xdr:rowOff>
    </xdr:from>
    <xdr:to>
      <xdr:col>102</xdr:col>
      <xdr:colOff>114300</xdr:colOff>
      <xdr:row>57</xdr:row>
      <xdr:rowOff>64262</xdr:rowOff>
    </xdr:to>
    <xdr:cxnSp macro="">
      <xdr:nvCxnSpPr>
        <xdr:cNvPr id="800" name="直線コネクタ 799"/>
        <xdr:cNvCxnSpPr/>
      </xdr:nvCxnSpPr>
      <xdr:spPr>
        <a:xfrm>
          <a:off x="18656300" y="9828421"/>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164744</xdr:rowOff>
    </xdr:from>
    <xdr:ext cx="469744" cy="259045"/>
    <xdr:sp macro="" textlink="">
      <xdr:nvSpPr>
        <xdr:cNvPr id="804" name="テキスト ボックス 803"/>
        <xdr:cNvSpPr txBox="1"/>
      </xdr:nvSpPr>
      <xdr:spPr>
        <a:xfrm>
          <a:off x="18421428"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11111</xdr:rowOff>
    </xdr:from>
    <xdr:to>
      <xdr:col>116</xdr:col>
      <xdr:colOff>114300</xdr:colOff>
      <xdr:row>55</xdr:row>
      <xdr:rowOff>112711</xdr:rowOff>
    </xdr:to>
    <xdr:sp macro="" textlink="">
      <xdr:nvSpPr>
        <xdr:cNvPr id="810" name="楕円 809"/>
        <xdr:cNvSpPr/>
      </xdr:nvSpPr>
      <xdr:spPr>
        <a:xfrm>
          <a:off x="22110700" y="944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33988</xdr:rowOff>
    </xdr:from>
    <xdr:ext cx="534377" cy="259045"/>
    <xdr:sp macro="" textlink="">
      <xdr:nvSpPr>
        <xdr:cNvPr id="811" name="貸付金該当値テキスト"/>
        <xdr:cNvSpPr txBox="1"/>
      </xdr:nvSpPr>
      <xdr:spPr>
        <a:xfrm>
          <a:off x="22212300" y="92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17185</xdr:rowOff>
    </xdr:from>
    <xdr:to>
      <xdr:col>112</xdr:col>
      <xdr:colOff>38100</xdr:colOff>
      <xdr:row>57</xdr:row>
      <xdr:rowOff>118785</xdr:rowOff>
    </xdr:to>
    <xdr:sp macro="" textlink="">
      <xdr:nvSpPr>
        <xdr:cNvPr id="812" name="楕円 811"/>
        <xdr:cNvSpPr/>
      </xdr:nvSpPr>
      <xdr:spPr>
        <a:xfrm>
          <a:off x="21272500" y="97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135312</xdr:rowOff>
    </xdr:from>
    <xdr:ext cx="534377" cy="259045"/>
    <xdr:sp macro="" textlink="">
      <xdr:nvSpPr>
        <xdr:cNvPr id="813" name="テキスト ボックス 812"/>
        <xdr:cNvSpPr txBox="1"/>
      </xdr:nvSpPr>
      <xdr:spPr>
        <a:xfrm>
          <a:off x="21056111" y="956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161595</xdr:rowOff>
    </xdr:from>
    <xdr:to>
      <xdr:col>107</xdr:col>
      <xdr:colOff>101600</xdr:colOff>
      <xdr:row>57</xdr:row>
      <xdr:rowOff>91745</xdr:rowOff>
    </xdr:to>
    <xdr:sp macro="" textlink="">
      <xdr:nvSpPr>
        <xdr:cNvPr id="814" name="楕円 813"/>
        <xdr:cNvSpPr/>
      </xdr:nvSpPr>
      <xdr:spPr>
        <a:xfrm>
          <a:off x="20383500" y="97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108272</xdr:rowOff>
    </xdr:from>
    <xdr:ext cx="534377" cy="259045"/>
    <xdr:sp macro="" textlink="">
      <xdr:nvSpPr>
        <xdr:cNvPr id="815" name="テキスト ボックス 814"/>
        <xdr:cNvSpPr txBox="1"/>
      </xdr:nvSpPr>
      <xdr:spPr>
        <a:xfrm>
          <a:off x="20167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13462</xdr:rowOff>
    </xdr:from>
    <xdr:to>
      <xdr:col>102</xdr:col>
      <xdr:colOff>165100</xdr:colOff>
      <xdr:row>57</xdr:row>
      <xdr:rowOff>115062</xdr:rowOff>
    </xdr:to>
    <xdr:sp macro="" textlink="">
      <xdr:nvSpPr>
        <xdr:cNvPr id="816" name="楕円 815"/>
        <xdr:cNvSpPr/>
      </xdr:nvSpPr>
      <xdr:spPr>
        <a:xfrm>
          <a:off x="19494500" y="97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131589</xdr:rowOff>
    </xdr:from>
    <xdr:ext cx="534377" cy="259045"/>
    <xdr:sp macro="" textlink="">
      <xdr:nvSpPr>
        <xdr:cNvPr id="817" name="テキスト ボックス 816"/>
        <xdr:cNvSpPr txBox="1"/>
      </xdr:nvSpPr>
      <xdr:spPr>
        <a:xfrm>
          <a:off x="19278111" y="956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4971</xdr:rowOff>
    </xdr:from>
    <xdr:to>
      <xdr:col>98</xdr:col>
      <xdr:colOff>38100</xdr:colOff>
      <xdr:row>57</xdr:row>
      <xdr:rowOff>106571</xdr:rowOff>
    </xdr:to>
    <xdr:sp macro="" textlink="">
      <xdr:nvSpPr>
        <xdr:cNvPr id="818" name="楕円 817"/>
        <xdr:cNvSpPr/>
      </xdr:nvSpPr>
      <xdr:spPr>
        <a:xfrm>
          <a:off x="18605500" y="97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123098</xdr:rowOff>
    </xdr:from>
    <xdr:ext cx="534377" cy="259045"/>
    <xdr:sp macro="" textlink="">
      <xdr:nvSpPr>
        <xdr:cNvPr id="819" name="テキスト ボックス 818"/>
        <xdr:cNvSpPr txBox="1"/>
      </xdr:nvSpPr>
      <xdr:spPr>
        <a:xfrm>
          <a:off x="18389111" y="9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130801</xdr:rowOff>
    </xdr:from>
    <xdr:to>
      <xdr:col>116</xdr:col>
      <xdr:colOff>63500</xdr:colOff>
      <xdr:row>76</xdr:row>
      <xdr:rowOff>149089</xdr:rowOff>
    </xdr:to>
    <xdr:cxnSp macro="">
      <xdr:nvCxnSpPr>
        <xdr:cNvPr id="851" name="直線コネクタ 850"/>
        <xdr:cNvCxnSpPr/>
      </xdr:nvCxnSpPr>
      <xdr:spPr>
        <a:xfrm flipV="1">
          <a:off x="21323300" y="1316100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149089</xdr:rowOff>
    </xdr:from>
    <xdr:to>
      <xdr:col>111</xdr:col>
      <xdr:colOff>177800</xdr:colOff>
      <xdr:row>76</xdr:row>
      <xdr:rowOff>156927</xdr:rowOff>
    </xdr:to>
    <xdr:cxnSp macro="">
      <xdr:nvCxnSpPr>
        <xdr:cNvPr id="854" name="直線コネクタ 853"/>
        <xdr:cNvCxnSpPr/>
      </xdr:nvCxnSpPr>
      <xdr:spPr>
        <a:xfrm flipV="1">
          <a:off x="20434300" y="13179289"/>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156927</xdr:rowOff>
    </xdr:from>
    <xdr:to>
      <xdr:col>107</xdr:col>
      <xdr:colOff>50800</xdr:colOff>
      <xdr:row>77</xdr:row>
      <xdr:rowOff>3242</xdr:rowOff>
    </xdr:to>
    <xdr:cxnSp macro="">
      <xdr:nvCxnSpPr>
        <xdr:cNvPr id="857" name="直線コネクタ 856"/>
        <xdr:cNvCxnSpPr/>
      </xdr:nvCxnSpPr>
      <xdr:spPr>
        <a:xfrm flipV="1">
          <a:off x="19545300" y="13187127"/>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3242</xdr:rowOff>
    </xdr:from>
    <xdr:to>
      <xdr:col>102</xdr:col>
      <xdr:colOff>114300</xdr:colOff>
      <xdr:row>77</xdr:row>
      <xdr:rowOff>14117</xdr:rowOff>
    </xdr:to>
    <xdr:cxnSp macro="">
      <xdr:nvCxnSpPr>
        <xdr:cNvPr id="860" name="直線コネクタ 859"/>
        <xdr:cNvCxnSpPr/>
      </xdr:nvCxnSpPr>
      <xdr:spPr>
        <a:xfrm flipV="1">
          <a:off x="18656300" y="13204892"/>
          <a:ext cx="8890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20391</xdr:rowOff>
    </xdr:from>
    <xdr:ext cx="534377" cy="259045"/>
    <xdr:sp macro="" textlink="">
      <xdr:nvSpPr>
        <xdr:cNvPr id="864" name="テキスト ボックス 863"/>
        <xdr:cNvSpPr txBox="1"/>
      </xdr:nvSpPr>
      <xdr:spPr>
        <a:xfrm>
          <a:off x="18389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80001</xdr:rowOff>
    </xdr:from>
    <xdr:to>
      <xdr:col>116</xdr:col>
      <xdr:colOff>114300</xdr:colOff>
      <xdr:row>77</xdr:row>
      <xdr:rowOff>10151</xdr:rowOff>
    </xdr:to>
    <xdr:sp macro="" textlink="">
      <xdr:nvSpPr>
        <xdr:cNvPr id="870" name="楕円 869"/>
        <xdr:cNvSpPr/>
      </xdr:nvSpPr>
      <xdr:spPr>
        <a:xfrm>
          <a:off x="22110700" y="1311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58428</xdr:rowOff>
    </xdr:from>
    <xdr:ext cx="534377" cy="259045"/>
    <xdr:sp macro="" textlink="">
      <xdr:nvSpPr>
        <xdr:cNvPr id="871" name="繰出金該当値テキスト"/>
        <xdr:cNvSpPr txBox="1"/>
      </xdr:nvSpPr>
      <xdr:spPr>
        <a:xfrm>
          <a:off x="22212300" y="1308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98289</xdr:rowOff>
    </xdr:from>
    <xdr:to>
      <xdr:col>112</xdr:col>
      <xdr:colOff>38100</xdr:colOff>
      <xdr:row>77</xdr:row>
      <xdr:rowOff>28439</xdr:rowOff>
    </xdr:to>
    <xdr:sp macro="" textlink="">
      <xdr:nvSpPr>
        <xdr:cNvPr id="872" name="楕円 871"/>
        <xdr:cNvSpPr/>
      </xdr:nvSpPr>
      <xdr:spPr>
        <a:xfrm>
          <a:off x="21272500" y="13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19566</xdr:rowOff>
    </xdr:from>
    <xdr:ext cx="534377" cy="259045"/>
    <xdr:sp macro="" textlink="">
      <xdr:nvSpPr>
        <xdr:cNvPr id="873" name="テキスト ボックス 872"/>
        <xdr:cNvSpPr txBox="1"/>
      </xdr:nvSpPr>
      <xdr:spPr>
        <a:xfrm>
          <a:off x="21056111" y="1322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106127</xdr:rowOff>
    </xdr:from>
    <xdr:to>
      <xdr:col>107</xdr:col>
      <xdr:colOff>101600</xdr:colOff>
      <xdr:row>77</xdr:row>
      <xdr:rowOff>36277</xdr:rowOff>
    </xdr:to>
    <xdr:sp macro="" textlink="">
      <xdr:nvSpPr>
        <xdr:cNvPr id="874" name="楕円 873"/>
        <xdr:cNvSpPr/>
      </xdr:nvSpPr>
      <xdr:spPr>
        <a:xfrm>
          <a:off x="20383500" y="131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27404</xdr:rowOff>
    </xdr:from>
    <xdr:ext cx="534377" cy="259045"/>
    <xdr:sp macro="" textlink="">
      <xdr:nvSpPr>
        <xdr:cNvPr id="875" name="テキスト ボックス 874"/>
        <xdr:cNvSpPr txBox="1"/>
      </xdr:nvSpPr>
      <xdr:spPr>
        <a:xfrm>
          <a:off x="20167111" y="1322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123892</xdr:rowOff>
    </xdr:from>
    <xdr:to>
      <xdr:col>102</xdr:col>
      <xdr:colOff>165100</xdr:colOff>
      <xdr:row>77</xdr:row>
      <xdr:rowOff>54042</xdr:rowOff>
    </xdr:to>
    <xdr:sp macro="" textlink="">
      <xdr:nvSpPr>
        <xdr:cNvPr id="876" name="楕円 875"/>
        <xdr:cNvSpPr/>
      </xdr:nvSpPr>
      <xdr:spPr>
        <a:xfrm>
          <a:off x="19494500" y="131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45169</xdr:rowOff>
    </xdr:from>
    <xdr:ext cx="534377" cy="259045"/>
    <xdr:sp macro="" textlink="">
      <xdr:nvSpPr>
        <xdr:cNvPr id="877" name="テキスト ボックス 876"/>
        <xdr:cNvSpPr txBox="1"/>
      </xdr:nvSpPr>
      <xdr:spPr>
        <a:xfrm>
          <a:off x="19278111" y="132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134767</xdr:rowOff>
    </xdr:from>
    <xdr:to>
      <xdr:col>98</xdr:col>
      <xdr:colOff>38100</xdr:colOff>
      <xdr:row>77</xdr:row>
      <xdr:rowOff>64917</xdr:rowOff>
    </xdr:to>
    <xdr:sp macro="" textlink="">
      <xdr:nvSpPr>
        <xdr:cNvPr id="878" name="楕円 877"/>
        <xdr:cNvSpPr/>
      </xdr:nvSpPr>
      <xdr:spPr>
        <a:xfrm>
          <a:off x="18605500" y="1316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56044</xdr:rowOff>
    </xdr:from>
    <xdr:ext cx="534377" cy="259045"/>
    <xdr:sp macro="" textlink="">
      <xdr:nvSpPr>
        <xdr:cNvPr id="879" name="テキスト ボックス 878"/>
        <xdr:cNvSpPr txBox="1"/>
      </xdr:nvSpPr>
      <xdr:spPr>
        <a:xfrm>
          <a:off x="18389111" y="132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５５７，０００円となっている。主な構成項目である人件費は、住民一人当たり５７，８５２円となっており、平成２９年度以降は５８，０００円前後で推移している。ごみ処理業務や消防業務を一部事務組合で行っていることや、行財政改革アクションプラン等による人員の適正化により類似団体平均値と比べ低い水準となっている。全般的に住民一人当たりのコストは類似団体の平均を下回っているが、令和元年度は積立金において住民一人当たりのコストが８１，３５５円となり前年度に比べ２２，３５７円増加し、類似団体の平均より５５，８４２円高くなっている。その要因としては、ふるさと納税による基金積立額の増が挙げられる。また貸付金において住民一人当たりのコストが２２，１３２円となり前年度に比べ１０，６８６円増加し、類似団体の平均より１６，６５７円高くなっている。その要因としては、商工業分野の融資事業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山形県寒河江市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40,955
40,572
139.03
23,265,592
22,839,144
415,740
9,997,303
16,058,335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150368</xdr:rowOff>
    </xdr:from>
    <xdr:to>
      <xdr:col>24</xdr:col>
      <xdr:colOff>63500</xdr:colOff>
      <xdr:row>36</xdr:row>
      <xdr:rowOff>150559</xdr:rowOff>
    </xdr:to>
    <xdr:cxnSp macro="">
      <xdr:nvCxnSpPr>
        <xdr:cNvPr id="61" name="直線コネクタ 60"/>
        <xdr:cNvCxnSpPr/>
      </xdr:nvCxnSpPr>
      <xdr:spPr>
        <a:xfrm>
          <a:off x="3797300" y="632256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148844</xdr:rowOff>
    </xdr:from>
    <xdr:to>
      <xdr:col>19</xdr:col>
      <xdr:colOff>177800</xdr:colOff>
      <xdr:row>36</xdr:row>
      <xdr:rowOff>150368</xdr:rowOff>
    </xdr:to>
    <xdr:cxnSp macro="">
      <xdr:nvCxnSpPr>
        <xdr:cNvPr id="64" name="直線コネクタ 63"/>
        <xdr:cNvCxnSpPr/>
      </xdr:nvCxnSpPr>
      <xdr:spPr>
        <a:xfrm>
          <a:off x="2908300" y="63210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148844</xdr:rowOff>
    </xdr:from>
    <xdr:to>
      <xdr:col>15</xdr:col>
      <xdr:colOff>50800</xdr:colOff>
      <xdr:row>36</xdr:row>
      <xdr:rowOff>162560</xdr:rowOff>
    </xdr:to>
    <xdr:cxnSp macro="">
      <xdr:nvCxnSpPr>
        <xdr:cNvPr id="67" name="直線コネクタ 66"/>
        <xdr:cNvCxnSpPr/>
      </xdr:nvCxnSpPr>
      <xdr:spPr>
        <a:xfrm flipV="1">
          <a:off x="2019300" y="6321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54547</xdr:rowOff>
    </xdr:from>
    <xdr:to>
      <xdr:col>10</xdr:col>
      <xdr:colOff>114300</xdr:colOff>
      <xdr:row>36</xdr:row>
      <xdr:rowOff>162560</xdr:rowOff>
    </xdr:to>
    <xdr:cxnSp macro="">
      <xdr:nvCxnSpPr>
        <xdr:cNvPr id="70" name="直線コネクタ 69"/>
        <xdr:cNvCxnSpPr/>
      </xdr:nvCxnSpPr>
      <xdr:spPr>
        <a:xfrm>
          <a:off x="1130300" y="6226747"/>
          <a:ext cx="8890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99759</xdr:rowOff>
    </xdr:from>
    <xdr:to>
      <xdr:col>24</xdr:col>
      <xdr:colOff>114300</xdr:colOff>
      <xdr:row>37</xdr:row>
      <xdr:rowOff>29909</xdr:rowOff>
    </xdr:to>
    <xdr:sp macro="" textlink="">
      <xdr:nvSpPr>
        <xdr:cNvPr id="80" name="楕円 79"/>
        <xdr:cNvSpPr/>
      </xdr:nvSpPr>
      <xdr:spPr>
        <a:xfrm>
          <a:off x="4584700" y="62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78186</xdr:rowOff>
    </xdr:from>
    <xdr:ext cx="469744" cy="259045"/>
    <xdr:sp macro="" textlink="">
      <xdr:nvSpPr>
        <xdr:cNvPr id="81" name="議会費該当値テキスト"/>
        <xdr:cNvSpPr txBox="1"/>
      </xdr:nvSpPr>
      <xdr:spPr>
        <a:xfrm>
          <a:off x="4686300" y="62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99568</xdr:rowOff>
    </xdr:from>
    <xdr:to>
      <xdr:col>20</xdr:col>
      <xdr:colOff>38100</xdr:colOff>
      <xdr:row>37</xdr:row>
      <xdr:rowOff>29718</xdr:rowOff>
    </xdr:to>
    <xdr:sp macro="" textlink="">
      <xdr:nvSpPr>
        <xdr:cNvPr id="82" name="楕円 81"/>
        <xdr:cNvSpPr/>
      </xdr:nvSpPr>
      <xdr:spPr>
        <a:xfrm>
          <a:off x="3746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20845</xdr:rowOff>
    </xdr:from>
    <xdr:ext cx="469744" cy="259045"/>
    <xdr:sp macro="" textlink="">
      <xdr:nvSpPr>
        <xdr:cNvPr id="83" name="テキスト ボックス 82"/>
        <xdr:cNvSpPr txBox="1"/>
      </xdr:nvSpPr>
      <xdr:spPr>
        <a:xfrm>
          <a:off x="3562428"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98044</xdr:rowOff>
    </xdr:from>
    <xdr:to>
      <xdr:col>15</xdr:col>
      <xdr:colOff>101600</xdr:colOff>
      <xdr:row>37</xdr:row>
      <xdr:rowOff>28194</xdr:rowOff>
    </xdr:to>
    <xdr:sp macro="" textlink="">
      <xdr:nvSpPr>
        <xdr:cNvPr id="84" name="楕円 83"/>
        <xdr:cNvSpPr/>
      </xdr:nvSpPr>
      <xdr:spPr>
        <a:xfrm>
          <a:off x="2857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19321</xdr:rowOff>
    </xdr:from>
    <xdr:ext cx="469744" cy="259045"/>
    <xdr:sp macro="" textlink="">
      <xdr:nvSpPr>
        <xdr:cNvPr id="85" name="テキスト ボックス 84"/>
        <xdr:cNvSpPr txBox="1"/>
      </xdr:nvSpPr>
      <xdr:spPr>
        <a:xfrm>
          <a:off x="2673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111760</xdr:rowOff>
    </xdr:from>
    <xdr:to>
      <xdr:col>10</xdr:col>
      <xdr:colOff>165100</xdr:colOff>
      <xdr:row>37</xdr:row>
      <xdr:rowOff>41910</xdr:rowOff>
    </xdr:to>
    <xdr:sp macro="" textlink="">
      <xdr:nvSpPr>
        <xdr:cNvPr id="86" name="楕円 85"/>
        <xdr:cNvSpPr/>
      </xdr:nvSpPr>
      <xdr:spPr>
        <a:xfrm>
          <a:off x="196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33037</xdr:rowOff>
    </xdr:from>
    <xdr:ext cx="469744" cy="259045"/>
    <xdr:sp macro="" textlink="">
      <xdr:nvSpPr>
        <xdr:cNvPr id="87" name="テキスト ボックス 86"/>
        <xdr:cNvSpPr txBox="1"/>
      </xdr:nvSpPr>
      <xdr:spPr>
        <a:xfrm>
          <a:off x="1784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3747</xdr:rowOff>
    </xdr:from>
    <xdr:to>
      <xdr:col>6</xdr:col>
      <xdr:colOff>38100</xdr:colOff>
      <xdr:row>36</xdr:row>
      <xdr:rowOff>105347</xdr:rowOff>
    </xdr:to>
    <xdr:sp macro="" textlink="">
      <xdr:nvSpPr>
        <xdr:cNvPr id="88" name="楕円 87"/>
        <xdr:cNvSpPr/>
      </xdr:nvSpPr>
      <xdr:spPr>
        <a:xfrm>
          <a:off x="1079500" y="617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96474</xdr:rowOff>
    </xdr:from>
    <xdr:ext cx="469744" cy="259045"/>
    <xdr:sp macro="" textlink="">
      <xdr:nvSpPr>
        <xdr:cNvPr id="89" name="テキスト ボックス 88"/>
        <xdr:cNvSpPr txBox="1"/>
      </xdr:nvSpPr>
      <xdr:spPr>
        <a:xfrm>
          <a:off x="895428" y="62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11109</xdr:rowOff>
    </xdr:from>
    <xdr:to>
      <xdr:col>24</xdr:col>
      <xdr:colOff>63500</xdr:colOff>
      <xdr:row>57</xdr:row>
      <xdr:rowOff>6488</xdr:rowOff>
    </xdr:to>
    <xdr:cxnSp macro="">
      <xdr:nvCxnSpPr>
        <xdr:cNvPr id="120" name="直線コネクタ 119"/>
        <xdr:cNvCxnSpPr/>
      </xdr:nvCxnSpPr>
      <xdr:spPr>
        <a:xfrm flipV="1">
          <a:off x="3797300" y="9612309"/>
          <a:ext cx="838200" cy="16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6488</xdr:rowOff>
    </xdr:from>
    <xdr:to>
      <xdr:col>19</xdr:col>
      <xdr:colOff>177800</xdr:colOff>
      <xdr:row>57</xdr:row>
      <xdr:rowOff>141333</xdr:rowOff>
    </xdr:to>
    <xdr:cxnSp macro="">
      <xdr:nvCxnSpPr>
        <xdr:cNvPr id="123" name="直線コネクタ 122"/>
        <xdr:cNvCxnSpPr/>
      </xdr:nvCxnSpPr>
      <xdr:spPr>
        <a:xfrm flipV="1">
          <a:off x="2908300" y="9779138"/>
          <a:ext cx="889000" cy="1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141333</xdr:rowOff>
    </xdr:from>
    <xdr:to>
      <xdr:col>15</xdr:col>
      <xdr:colOff>50800</xdr:colOff>
      <xdr:row>57</xdr:row>
      <xdr:rowOff>150447</xdr:rowOff>
    </xdr:to>
    <xdr:cxnSp macro="">
      <xdr:nvCxnSpPr>
        <xdr:cNvPr id="126" name="直線コネクタ 125"/>
        <xdr:cNvCxnSpPr/>
      </xdr:nvCxnSpPr>
      <xdr:spPr>
        <a:xfrm flipV="1">
          <a:off x="2019300" y="9913983"/>
          <a:ext cx="889000" cy="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150447</xdr:rowOff>
    </xdr:from>
    <xdr:to>
      <xdr:col>10</xdr:col>
      <xdr:colOff>114300</xdr:colOff>
      <xdr:row>58</xdr:row>
      <xdr:rowOff>41895</xdr:rowOff>
    </xdr:to>
    <xdr:cxnSp macro="">
      <xdr:nvCxnSpPr>
        <xdr:cNvPr id="129" name="直線コネクタ 128"/>
        <xdr:cNvCxnSpPr/>
      </xdr:nvCxnSpPr>
      <xdr:spPr>
        <a:xfrm flipV="1">
          <a:off x="1130300" y="9923097"/>
          <a:ext cx="8890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3" name="テキスト ボックス 132"/>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131759</xdr:rowOff>
    </xdr:from>
    <xdr:to>
      <xdr:col>24</xdr:col>
      <xdr:colOff>114300</xdr:colOff>
      <xdr:row>56</xdr:row>
      <xdr:rowOff>61909</xdr:rowOff>
    </xdr:to>
    <xdr:sp macro="" textlink="">
      <xdr:nvSpPr>
        <xdr:cNvPr id="139" name="楕円 138"/>
        <xdr:cNvSpPr/>
      </xdr:nvSpPr>
      <xdr:spPr>
        <a:xfrm>
          <a:off x="4584700" y="956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154636</xdr:rowOff>
    </xdr:from>
    <xdr:ext cx="599010" cy="259045"/>
    <xdr:sp macro="" textlink="">
      <xdr:nvSpPr>
        <xdr:cNvPr id="140" name="総務費該当値テキスト"/>
        <xdr:cNvSpPr txBox="1"/>
      </xdr:nvSpPr>
      <xdr:spPr>
        <a:xfrm>
          <a:off x="4686300" y="941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127138</xdr:rowOff>
    </xdr:from>
    <xdr:to>
      <xdr:col>20</xdr:col>
      <xdr:colOff>38100</xdr:colOff>
      <xdr:row>57</xdr:row>
      <xdr:rowOff>57288</xdr:rowOff>
    </xdr:to>
    <xdr:sp macro="" textlink="">
      <xdr:nvSpPr>
        <xdr:cNvPr id="141" name="楕円 140"/>
        <xdr:cNvSpPr/>
      </xdr:nvSpPr>
      <xdr:spPr>
        <a:xfrm>
          <a:off x="3746500" y="97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73815</xdr:rowOff>
    </xdr:from>
    <xdr:ext cx="599010" cy="259045"/>
    <xdr:sp macro="" textlink="">
      <xdr:nvSpPr>
        <xdr:cNvPr id="142" name="テキスト ボックス 141"/>
        <xdr:cNvSpPr txBox="1"/>
      </xdr:nvSpPr>
      <xdr:spPr>
        <a:xfrm>
          <a:off x="3497795" y="950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90533</xdr:rowOff>
    </xdr:from>
    <xdr:to>
      <xdr:col>15</xdr:col>
      <xdr:colOff>101600</xdr:colOff>
      <xdr:row>58</xdr:row>
      <xdr:rowOff>20683</xdr:rowOff>
    </xdr:to>
    <xdr:sp macro="" textlink="">
      <xdr:nvSpPr>
        <xdr:cNvPr id="143" name="楕円 142"/>
        <xdr:cNvSpPr/>
      </xdr:nvSpPr>
      <xdr:spPr>
        <a:xfrm>
          <a:off x="2857500" y="98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37210</xdr:rowOff>
    </xdr:from>
    <xdr:ext cx="534377" cy="259045"/>
    <xdr:sp macro="" textlink="">
      <xdr:nvSpPr>
        <xdr:cNvPr id="144" name="テキスト ボックス 143"/>
        <xdr:cNvSpPr txBox="1"/>
      </xdr:nvSpPr>
      <xdr:spPr>
        <a:xfrm>
          <a:off x="2641111" y="96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99647</xdr:rowOff>
    </xdr:from>
    <xdr:to>
      <xdr:col>10</xdr:col>
      <xdr:colOff>165100</xdr:colOff>
      <xdr:row>58</xdr:row>
      <xdr:rowOff>29797</xdr:rowOff>
    </xdr:to>
    <xdr:sp macro="" textlink="">
      <xdr:nvSpPr>
        <xdr:cNvPr id="145" name="楕円 144"/>
        <xdr:cNvSpPr/>
      </xdr:nvSpPr>
      <xdr:spPr>
        <a:xfrm>
          <a:off x="1968500" y="98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46324</xdr:rowOff>
    </xdr:from>
    <xdr:ext cx="534377" cy="259045"/>
    <xdr:sp macro="" textlink="">
      <xdr:nvSpPr>
        <xdr:cNvPr id="146" name="テキスト ボックス 145"/>
        <xdr:cNvSpPr txBox="1"/>
      </xdr:nvSpPr>
      <xdr:spPr>
        <a:xfrm>
          <a:off x="1752111" y="96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162545</xdr:rowOff>
    </xdr:from>
    <xdr:to>
      <xdr:col>6</xdr:col>
      <xdr:colOff>38100</xdr:colOff>
      <xdr:row>58</xdr:row>
      <xdr:rowOff>92695</xdr:rowOff>
    </xdr:to>
    <xdr:sp macro="" textlink="">
      <xdr:nvSpPr>
        <xdr:cNvPr id="147" name="楕円 146"/>
        <xdr:cNvSpPr/>
      </xdr:nvSpPr>
      <xdr:spPr>
        <a:xfrm>
          <a:off x="1079500" y="99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83822</xdr:rowOff>
    </xdr:from>
    <xdr:ext cx="534377" cy="259045"/>
    <xdr:sp macro="" textlink="">
      <xdr:nvSpPr>
        <xdr:cNvPr id="148" name="テキスト ボックス 147"/>
        <xdr:cNvSpPr txBox="1"/>
      </xdr:nvSpPr>
      <xdr:spPr>
        <a:xfrm>
          <a:off x="863111" y="1002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17307</xdr:rowOff>
    </xdr:from>
    <xdr:to>
      <xdr:col>24</xdr:col>
      <xdr:colOff>63500</xdr:colOff>
      <xdr:row>77</xdr:row>
      <xdr:rowOff>127302</xdr:rowOff>
    </xdr:to>
    <xdr:cxnSp macro="">
      <xdr:nvCxnSpPr>
        <xdr:cNvPr id="178" name="直線コネクタ 177"/>
        <xdr:cNvCxnSpPr/>
      </xdr:nvCxnSpPr>
      <xdr:spPr>
        <a:xfrm>
          <a:off x="3797300" y="13218957"/>
          <a:ext cx="838200" cy="10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17307</xdr:rowOff>
    </xdr:from>
    <xdr:to>
      <xdr:col>19</xdr:col>
      <xdr:colOff>177800</xdr:colOff>
      <xdr:row>77</xdr:row>
      <xdr:rowOff>122730</xdr:rowOff>
    </xdr:to>
    <xdr:cxnSp macro="">
      <xdr:nvCxnSpPr>
        <xdr:cNvPr id="181" name="直線コネクタ 180"/>
        <xdr:cNvCxnSpPr/>
      </xdr:nvCxnSpPr>
      <xdr:spPr>
        <a:xfrm flipV="1">
          <a:off x="2908300" y="13218957"/>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122730</xdr:rowOff>
    </xdr:from>
    <xdr:to>
      <xdr:col>15</xdr:col>
      <xdr:colOff>50800</xdr:colOff>
      <xdr:row>77</xdr:row>
      <xdr:rowOff>137238</xdr:rowOff>
    </xdr:to>
    <xdr:cxnSp macro="">
      <xdr:nvCxnSpPr>
        <xdr:cNvPr id="184" name="直線コネクタ 183"/>
        <xdr:cNvCxnSpPr/>
      </xdr:nvCxnSpPr>
      <xdr:spPr>
        <a:xfrm flipV="1">
          <a:off x="2019300" y="13324380"/>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137238</xdr:rowOff>
    </xdr:from>
    <xdr:to>
      <xdr:col>10</xdr:col>
      <xdr:colOff>114300</xdr:colOff>
      <xdr:row>78</xdr:row>
      <xdr:rowOff>55842</xdr:rowOff>
    </xdr:to>
    <xdr:cxnSp macro="">
      <xdr:nvCxnSpPr>
        <xdr:cNvPr id="187" name="直線コネクタ 186"/>
        <xdr:cNvCxnSpPr/>
      </xdr:nvCxnSpPr>
      <xdr:spPr>
        <a:xfrm flipV="1">
          <a:off x="1130300" y="13338888"/>
          <a:ext cx="889000" cy="9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18767</xdr:rowOff>
    </xdr:from>
    <xdr:ext cx="599010" cy="259045"/>
    <xdr:sp macro="" textlink="">
      <xdr:nvSpPr>
        <xdr:cNvPr id="191" name="テキスト ボックス 190"/>
        <xdr:cNvSpPr txBox="1"/>
      </xdr:nvSpPr>
      <xdr:spPr>
        <a:xfrm>
          <a:off x="830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76502</xdr:rowOff>
    </xdr:from>
    <xdr:to>
      <xdr:col>24</xdr:col>
      <xdr:colOff>114300</xdr:colOff>
      <xdr:row>78</xdr:row>
      <xdr:rowOff>6652</xdr:rowOff>
    </xdr:to>
    <xdr:sp macro="" textlink="">
      <xdr:nvSpPr>
        <xdr:cNvPr id="197" name="楕円 196"/>
        <xdr:cNvSpPr/>
      </xdr:nvSpPr>
      <xdr:spPr>
        <a:xfrm>
          <a:off x="4584700" y="1327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162879</xdr:rowOff>
    </xdr:from>
    <xdr:ext cx="599010" cy="259045"/>
    <xdr:sp macro="" textlink="">
      <xdr:nvSpPr>
        <xdr:cNvPr id="198" name="民生費該当値テキスト"/>
        <xdr:cNvSpPr txBox="1"/>
      </xdr:nvSpPr>
      <xdr:spPr>
        <a:xfrm>
          <a:off x="4686300" y="1319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137957</xdr:rowOff>
    </xdr:from>
    <xdr:to>
      <xdr:col>20</xdr:col>
      <xdr:colOff>38100</xdr:colOff>
      <xdr:row>77</xdr:row>
      <xdr:rowOff>68107</xdr:rowOff>
    </xdr:to>
    <xdr:sp macro="" textlink="">
      <xdr:nvSpPr>
        <xdr:cNvPr id="199" name="楕円 198"/>
        <xdr:cNvSpPr/>
      </xdr:nvSpPr>
      <xdr:spPr>
        <a:xfrm>
          <a:off x="3746500" y="1316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59234</xdr:rowOff>
    </xdr:from>
    <xdr:ext cx="599010" cy="259045"/>
    <xdr:sp macro="" textlink="">
      <xdr:nvSpPr>
        <xdr:cNvPr id="200" name="テキスト ボックス 199"/>
        <xdr:cNvSpPr txBox="1"/>
      </xdr:nvSpPr>
      <xdr:spPr>
        <a:xfrm>
          <a:off x="3497795" y="1326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71930</xdr:rowOff>
    </xdr:from>
    <xdr:to>
      <xdr:col>15</xdr:col>
      <xdr:colOff>101600</xdr:colOff>
      <xdr:row>78</xdr:row>
      <xdr:rowOff>2080</xdr:rowOff>
    </xdr:to>
    <xdr:sp macro="" textlink="">
      <xdr:nvSpPr>
        <xdr:cNvPr id="201" name="楕円 200"/>
        <xdr:cNvSpPr/>
      </xdr:nvSpPr>
      <xdr:spPr>
        <a:xfrm>
          <a:off x="2857500" y="132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164657</xdr:rowOff>
    </xdr:from>
    <xdr:ext cx="599010" cy="259045"/>
    <xdr:sp macro="" textlink="">
      <xdr:nvSpPr>
        <xdr:cNvPr id="202" name="テキスト ボックス 201"/>
        <xdr:cNvSpPr txBox="1"/>
      </xdr:nvSpPr>
      <xdr:spPr>
        <a:xfrm>
          <a:off x="2608795" y="1336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86438</xdr:rowOff>
    </xdr:from>
    <xdr:to>
      <xdr:col>10</xdr:col>
      <xdr:colOff>165100</xdr:colOff>
      <xdr:row>78</xdr:row>
      <xdr:rowOff>16588</xdr:rowOff>
    </xdr:to>
    <xdr:sp macro="" textlink="">
      <xdr:nvSpPr>
        <xdr:cNvPr id="203" name="楕円 202"/>
        <xdr:cNvSpPr/>
      </xdr:nvSpPr>
      <xdr:spPr>
        <a:xfrm>
          <a:off x="1968500" y="132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7715</xdr:rowOff>
    </xdr:from>
    <xdr:ext cx="599010" cy="259045"/>
    <xdr:sp macro="" textlink="">
      <xdr:nvSpPr>
        <xdr:cNvPr id="204" name="テキスト ボックス 203"/>
        <xdr:cNvSpPr txBox="1"/>
      </xdr:nvSpPr>
      <xdr:spPr>
        <a:xfrm>
          <a:off x="1719795" y="1338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5042</xdr:rowOff>
    </xdr:from>
    <xdr:to>
      <xdr:col>6</xdr:col>
      <xdr:colOff>38100</xdr:colOff>
      <xdr:row>78</xdr:row>
      <xdr:rowOff>106642</xdr:rowOff>
    </xdr:to>
    <xdr:sp macro="" textlink="">
      <xdr:nvSpPr>
        <xdr:cNvPr id="205" name="楕円 204"/>
        <xdr:cNvSpPr/>
      </xdr:nvSpPr>
      <xdr:spPr>
        <a:xfrm>
          <a:off x="1079500" y="133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97769</xdr:rowOff>
    </xdr:from>
    <xdr:ext cx="599010" cy="259045"/>
    <xdr:sp macro="" textlink="">
      <xdr:nvSpPr>
        <xdr:cNvPr id="206" name="テキスト ボックス 205"/>
        <xdr:cNvSpPr txBox="1"/>
      </xdr:nvSpPr>
      <xdr:spPr>
        <a:xfrm>
          <a:off x="830795" y="1347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138424</xdr:rowOff>
    </xdr:from>
    <xdr:to>
      <xdr:col>24</xdr:col>
      <xdr:colOff>63500</xdr:colOff>
      <xdr:row>97</xdr:row>
      <xdr:rowOff>155360</xdr:rowOff>
    </xdr:to>
    <xdr:cxnSp macro="">
      <xdr:nvCxnSpPr>
        <xdr:cNvPr id="239" name="直線コネクタ 238"/>
        <xdr:cNvCxnSpPr/>
      </xdr:nvCxnSpPr>
      <xdr:spPr>
        <a:xfrm flipV="1">
          <a:off x="3797300" y="16769074"/>
          <a:ext cx="8382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155360</xdr:rowOff>
    </xdr:from>
    <xdr:to>
      <xdr:col>19</xdr:col>
      <xdr:colOff>177800</xdr:colOff>
      <xdr:row>98</xdr:row>
      <xdr:rowOff>1273</xdr:rowOff>
    </xdr:to>
    <xdr:cxnSp macro="">
      <xdr:nvCxnSpPr>
        <xdr:cNvPr id="242" name="直線コネクタ 241"/>
        <xdr:cNvCxnSpPr/>
      </xdr:nvCxnSpPr>
      <xdr:spPr>
        <a:xfrm flipV="1">
          <a:off x="2908300" y="16786010"/>
          <a:ext cx="889000" cy="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169484</xdr:rowOff>
    </xdr:from>
    <xdr:to>
      <xdr:col>15</xdr:col>
      <xdr:colOff>50800</xdr:colOff>
      <xdr:row>98</xdr:row>
      <xdr:rowOff>1273</xdr:rowOff>
    </xdr:to>
    <xdr:cxnSp macro="">
      <xdr:nvCxnSpPr>
        <xdr:cNvPr id="245" name="直線コネクタ 244"/>
        <xdr:cNvCxnSpPr/>
      </xdr:nvCxnSpPr>
      <xdr:spPr>
        <a:xfrm>
          <a:off x="2019300" y="16800134"/>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150854</xdr:rowOff>
    </xdr:from>
    <xdr:to>
      <xdr:col>10</xdr:col>
      <xdr:colOff>114300</xdr:colOff>
      <xdr:row>97</xdr:row>
      <xdr:rowOff>169484</xdr:rowOff>
    </xdr:to>
    <xdr:cxnSp macro="">
      <xdr:nvCxnSpPr>
        <xdr:cNvPr id="248" name="直線コネクタ 247"/>
        <xdr:cNvCxnSpPr/>
      </xdr:nvCxnSpPr>
      <xdr:spPr>
        <a:xfrm>
          <a:off x="1130300" y="16781504"/>
          <a:ext cx="8890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83411</xdr:rowOff>
    </xdr:from>
    <xdr:ext cx="534377" cy="259045"/>
    <xdr:sp macro="" textlink="">
      <xdr:nvSpPr>
        <xdr:cNvPr id="252" name="テキスト ボックス 251"/>
        <xdr:cNvSpPr txBox="1"/>
      </xdr:nvSpPr>
      <xdr:spPr>
        <a:xfrm>
          <a:off x="863111" y="163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87624</xdr:rowOff>
    </xdr:from>
    <xdr:to>
      <xdr:col>24</xdr:col>
      <xdr:colOff>114300</xdr:colOff>
      <xdr:row>98</xdr:row>
      <xdr:rowOff>17774</xdr:rowOff>
    </xdr:to>
    <xdr:sp macro="" textlink="">
      <xdr:nvSpPr>
        <xdr:cNvPr id="258" name="楕円 257"/>
        <xdr:cNvSpPr/>
      </xdr:nvSpPr>
      <xdr:spPr>
        <a:xfrm>
          <a:off x="4584700" y="167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66051</xdr:rowOff>
    </xdr:from>
    <xdr:ext cx="534377" cy="259045"/>
    <xdr:sp macro="" textlink="">
      <xdr:nvSpPr>
        <xdr:cNvPr id="259" name="衛生費該当値テキスト"/>
        <xdr:cNvSpPr txBox="1"/>
      </xdr:nvSpPr>
      <xdr:spPr>
        <a:xfrm>
          <a:off x="4686300" y="166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104560</xdr:rowOff>
    </xdr:from>
    <xdr:to>
      <xdr:col>20</xdr:col>
      <xdr:colOff>38100</xdr:colOff>
      <xdr:row>98</xdr:row>
      <xdr:rowOff>34710</xdr:rowOff>
    </xdr:to>
    <xdr:sp macro="" textlink="">
      <xdr:nvSpPr>
        <xdr:cNvPr id="260" name="楕円 259"/>
        <xdr:cNvSpPr/>
      </xdr:nvSpPr>
      <xdr:spPr>
        <a:xfrm>
          <a:off x="3746500" y="167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25837</xdr:rowOff>
    </xdr:from>
    <xdr:ext cx="534377" cy="259045"/>
    <xdr:sp macro="" textlink="">
      <xdr:nvSpPr>
        <xdr:cNvPr id="261" name="テキスト ボックス 260"/>
        <xdr:cNvSpPr txBox="1"/>
      </xdr:nvSpPr>
      <xdr:spPr>
        <a:xfrm>
          <a:off x="3530111" y="168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121923</xdr:rowOff>
    </xdr:from>
    <xdr:to>
      <xdr:col>15</xdr:col>
      <xdr:colOff>101600</xdr:colOff>
      <xdr:row>98</xdr:row>
      <xdr:rowOff>52073</xdr:rowOff>
    </xdr:to>
    <xdr:sp macro="" textlink="">
      <xdr:nvSpPr>
        <xdr:cNvPr id="262" name="楕円 261"/>
        <xdr:cNvSpPr/>
      </xdr:nvSpPr>
      <xdr:spPr>
        <a:xfrm>
          <a:off x="2857500" y="167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43200</xdr:rowOff>
    </xdr:from>
    <xdr:ext cx="534377" cy="259045"/>
    <xdr:sp macro="" textlink="">
      <xdr:nvSpPr>
        <xdr:cNvPr id="263" name="テキスト ボックス 262"/>
        <xdr:cNvSpPr txBox="1"/>
      </xdr:nvSpPr>
      <xdr:spPr>
        <a:xfrm>
          <a:off x="2641111" y="168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118684</xdr:rowOff>
    </xdr:from>
    <xdr:to>
      <xdr:col>10</xdr:col>
      <xdr:colOff>165100</xdr:colOff>
      <xdr:row>98</xdr:row>
      <xdr:rowOff>48834</xdr:rowOff>
    </xdr:to>
    <xdr:sp macro="" textlink="">
      <xdr:nvSpPr>
        <xdr:cNvPr id="264" name="楕円 263"/>
        <xdr:cNvSpPr/>
      </xdr:nvSpPr>
      <xdr:spPr>
        <a:xfrm>
          <a:off x="1968500" y="167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39961</xdr:rowOff>
    </xdr:from>
    <xdr:ext cx="534377" cy="259045"/>
    <xdr:sp macro="" textlink="">
      <xdr:nvSpPr>
        <xdr:cNvPr id="265" name="テキスト ボックス 264"/>
        <xdr:cNvSpPr txBox="1"/>
      </xdr:nvSpPr>
      <xdr:spPr>
        <a:xfrm>
          <a:off x="1752111" y="1684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100054</xdr:rowOff>
    </xdr:from>
    <xdr:to>
      <xdr:col>6</xdr:col>
      <xdr:colOff>38100</xdr:colOff>
      <xdr:row>98</xdr:row>
      <xdr:rowOff>30204</xdr:rowOff>
    </xdr:to>
    <xdr:sp macro="" textlink="">
      <xdr:nvSpPr>
        <xdr:cNvPr id="266" name="楕円 265"/>
        <xdr:cNvSpPr/>
      </xdr:nvSpPr>
      <xdr:spPr>
        <a:xfrm>
          <a:off x="1079500" y="167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21331</xdr:rowOff>
    </xdr:from>
    <xdr:ext cx="534377" cy="259045"/>
    <xdr:sp macro="" textlink="">
      <xdr:nvSpPr>
        <xdr:cNvPr id="267" name="テキスト ボックス 266"/>
        <xdr:cNvSpPr txBox="1"/>
      </xdr:nvSpPr>
      <xdr:spPr>
        <a:xfrm>
          <a:off x="863111" y="1682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59690</xdr:rowOff>
    </xdr:from>
    <xdr:to>
      <xdr:col>55</xdr:col>
      <xdr:colOff>0</xdr:colOff>
      <xdr:row>38</xdr:row>
      <xdr:rowOff>102144</xdr:rowOff>
    </xdr:to>
    <xdr:cxnSp macro="">
      <xdr:nvCxnSpPr>
        <xdr:cNvPr id="298" name="直線コネクタ 297"/>
        <xdr:cNvCxnSpPr/>
      </xdr:nvCxnSpPr>
      <xdr:spPr>
        <a:xfrm flipV="1">
          <a:off x="9639300" y="657479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102144</xdr:rowOff>
    </xdr:from>
    <xdr:to>
      <xdr:col>50</xdr:col>
      <xdr:colOff>114300</xdr:colOff>
      <xdr:row>38</xdr:row>
      <xdr:rowOff>106716</xdr:rowOff>
    </xdr:to>
    <xdr:cxnSp macro="">
      <xdr:nvCxnSpPr>
        <xdr:cNvPr id="301" name="直線コネクタ 300"/>
        <xdr:cNvCxnSpPr/>
      </xdr:nvCxnSpPr>
      <xdr:spPr>
        <a:xfrm flipV="1">
          <a:off x="8750300" y="66172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93980</xdr:rowOff>
    </xdr:from>
    <xdr:to>
      <xdr:col>45</xdr:col>
      <xdr:colOff>177800</xdr:colOff>
      <xdr:row>38</xdr:row>
      <xdr:rowOff>106716</xdr:rowOff>
    </xdr:to>
    <xdr:cxnSp macro="">
      <xdr:nvCxnSpPr>
        <xdr:cNvPr id="304" name="直線コネクタ 303"/>
        <xdr:cNvCxnSpPr/>
      </xdr:nvCxnSpPr>
      <xdr:spPr>
        <a:xfrm>
          <a:off x="7861300" y="6437630"/>
          <a:ext cx="889000" cy="18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93654</xdr:rowOff>
    </xdr:from>
    <xdr:to>
      <xdr:col>41</xdr:col>
      <xdr:colOff>50800</xdr:colOff>
      <xdr:row>37</xdr:row>
      <xdr:rowOff>93980</xdr:rowOff>
    </xdr:to>
    <xdr:cxnSp macro="">
      <xdr:nvCxnSpPr>
        <xdr:cNvPr id="307" name="直線コネクタ 306"/>
        <xdr:cNvCxnSpPr/>
      </xdr:nvCxnSpPr>
      <xdr:spPr>
        <a:xfrm>
          <a:off x="6972300" y="643730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xdr:rowOff>
    </xdr:from>
    <xdr:to>
      <xdr:col>55</xdr:col>
      <xdr:colOff>50800</xdr:colOff>
      <xdr:row>38</xdr:row>
      <xdr:rowOff>110490</xdr:rowOff>
    </xdr:to>
    <xdr:sp macro="" textlink="">
      <xdr:nvSpPr>
        <xdr:cNvPr id="317" name="楕円 316"/>
        <xdr:cNvSpPr/>
      </xdr:nvSpPr>
      <xdr:spPr>
        <a:xfrm>
          <a:off x="104267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158767</xdr:rowOff>
    </xdr:from>
    <xdr:ext cx="378565" cy="259045"/>
    <xdr:sp macro="" textlink="">
      <xdr:nvSpPr>
        <xdr:cNvPr id="318" name="労働費該当値テキスト"/>
        <xdr:cNvSpPr txBox="1"/>
      </xdr:nvSpPr>
      <xdr:spPr>
        <a:xfrm>
          <a:off x="10528300"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51344</xdr:rowOff>
    </xdr:from>
    <xdr:to>
      <xdr:col>50</xdr:col>
      <xdr:colOff>165100</xdr:colOff>
      <xdr:row>38</xdr:row>
      <xdr:rowOff>152944</xdr:rowOff>
    </xdr:to>
    <xdr:sp macro="" textlink="">
      <xdr:nvSpPr>
        <xdr:cNvPr id="319" name="楕円 318"/>
        <xdr:cNvSpPr/>
      </xdr:nvSpPr>
      <xdr:spPr>
        <a:xfrm>
          <a:off x="9588500" y="65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144071</xdr:rowOff>
    </xdr:from>
    <xdr:ext cx="378565" cy="259045"/>
    <xdr:sp macro="" textlink="">
      <xdr:nvSpPr>
        <xdr:cNvPr id="320" name="テキスト ボックス 319"/>
        <xdr:cNvSpPr txBox="1"/>
      </xdr:nvSpPr>
      <xdr:spPr>
        <a:xfrm>
          <a:off x="9450017" y="665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55916</xdr:rowOff>
    </xdr:from>
    <xdr:to>
      <xdr:col>46</xdr:col>
      <xdr:colOff>38100</xdr:colOff>
      <xdr:row>38</xdr:row>
      <xdr:rowOff>157516</xdr:rowOff>
    </xdr:to>
    <xdr:sp macro="" textlink="">
      <xdr:nvSpPr>
        <xdr:cNvPr id="321" name="楕円 320"/>
        <xdr:cNvSpPr/>
      </xdr:nvSpPr>
      <xdr:spPr>
        <a:xfrm>
          <a:off x="8699500" y="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148643</xdr:rowOff>
    </xdr:from>
    <xdr:ext cx="378565" cy="259045"/>
    <xdr:sp macro="" textlink="">
      <xdr:nvSpPr>
        <xdr:cNvPr id="322" name="テキスト ボックス 321"/>
        <xdr:cNvSpPr txBox="1"/>
      </xdr:nvSpPr>
      <xdr:spPr>
        <a:xfrm>
          <a:off x="8561017" y="666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43180</xdr:rowOff>
    </xdr:from>
    <xdr:to>
      <xdr:col>41</xdr:col>
      <xdr:colOff>101600</xdr:colOff>
      <xdr:row>37</xdr:row>
      <xdr:rowOff>144780</xdr:rowOff>
    </xdr:to>
    <xdr:sp macro="" textlink="">
      <xdr:nvSpPr>
        <xdr:cNvPr id="323" name="楕円 322"/>
        <xdr:cNvSpPr/>
      </xdr:nvSpPr>
      <xdr:spPr>
        <a:xfrm>
          <a:off x="781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161307</xdr:rowOff>
    </xdr:from>
    <xdr:ext cx="469744" cy="259045"/>
    <xdr:sp macro="" textlink="">
      <xdr:nvSpPr>
        <xdr:cNvPr id="324" name="テキスト ボックス 323"/>
        <xdr:cNvSpPr txBox="1"/>
      </xdr:nvSpPr>
      <xdr:spPr>
        <a:xfrm>
          <a:off x="7626428"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42854</xdr:rowOff>
    </xdr:from>
    <xdr:to>
      <xdr:col>36</xdr:col>
      <xdr:colOff>165100</xdr:colOff>
      <xdr:row>37</xdr:row>
      <xdr:rowOff>144454</xdr:rowOff>
    </xdr:to>
    <xdr:sp macro="" textlink="">
      <xdr:nvSpPr>
        <xdr:cNvPr id="325" name="楕円 324"/>
        <xdr:cNvSpPr/>
      </xdr:nvSpPr>
      <xdr:spPr>
        <a:xfrm>
          <a:off x="6921500" y="63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135580</xdr:rowOff>
    </xdr:from>
    <xdr:ext cx="469744" cy="259045"/>
    <xdr:sp macro="" textlink="">
      <xdr:nvSpPr>
        <xdr:cNvPr id="326" name="テキスト ボックス 325"/>
        <xdr:cNvSpPr txBox="1"/>
      </xdr:nvSpPr>
      <xdr:spPr>
        <a:xfrm>
          <a:off x="6737428" y="647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88112</xdr:rowOff>
    </xdr:from>
    <xdr:to>
      <xdr:col>55</xdr:col>
      <xdr:colOff>0</xdr:colOff>
      <xdr:row>58</xdr:row>
      <xdr:rowOff>93611</xdr:rowOff>
    </xdr:to>
    <xdr:cxnSp macro="">
      <xdr:nvCxnSpPr>
        <xdr:cNvPr id="355" name="直線コネクタ 354"/>
        <xdr:cNvCxnSpPr/>
      </xdr:nvCxnSpPr>
      <xdr:spPr>
        <a:xfrm flipV="1">
          <a:off x="9639300" y="10032212"/>
          <a:ext cx="8382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93611</xdr:rowOff>
    </xdr:from>
    <xdr:to>
      <xdr:col>50</xdr:col>
      <xdr:colOff>114300</xdr:colOff>
      <xdr:row>58</xdr:row>
      <xdr:rowOff>95339</xdr:rowOff>
    </xdr:to>
    <xdr:cxnSp macro="">
      <xdr:nvCxnSpPr>
        <xdr:cNvPr id="358" name="直線コネクタ 357"/>
        <xdr:cNvCxnSpPr/>
      </xdr:nvCxnSpPr>
      <xdr:spPr>
        <a:xfrm flipV="1">
          <a:off x="8750300" y="10037711"/>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83883</xdr:rowOff>
    </xdr:from>
    <xdr:to>
      <xdr:col>45</xdr:col>
      <xdr:colOff>177800</xdr:colOff>
      <xdr:row>58</xdr:row>
      <xdr:rowOff>95339</xdr:rowOff>
    </xdr:to>
    <xdr:cxnSp macro="">
      <xdr:nvCxnSpPr>
        <xdr:cNvPr id="361" name="直線コネクタ 360"/>
        <xdr:cNvCxnSpPr/>
      </xdr:nvCxnSpPr>
      <xdr:spPr>
        <a:xfrm>
          <a:off x="7861300" y="10027983"/>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83883</xdr:rowOff>
    </xdr:from>
    <xdr:to>
      <xdr:col>41</xdr:col>
      <xdr:colOff>50800</xdr:colOff>
      <xdr:row>58</xdr:row>
      <xdr:rowOff>110109</xdr:rowOff>
    </xdr:to>
    <xdr:cxnSp macro="">
      <xdr:nvCxnSpPr>
        <xdr:cNvPr id="364" name="直線コネクタ 363"/>
        <xdr:cNvCxnSpPr/>
      </xdr:nvCxnSpPr>
      <xdr:spPr>
        <a:xfrm flipV="1">
          <a:off x="6972300" y="10027983"/>
          <a:ext cx="889000" cy="2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31463</xdr:rowOff>
    </xdr:from>
    <xdr:ext cx="534377" cy="259045"/>
    <xdr:sp macro="" textlink="">
      <xdr:nvSpPr>
        <xdr:cNvPr id="368" name="テキスト ボックス 367"/>
        <xdr:cNvSpPr txBox="1"/>
      </xdr:nvSpPr>
      <xdr:spPr>
        <a:xfrm>
          <a:off x="6705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37312</xdr:rowOff>
    </xdr:from>
    <xdr:to>
      <xdr:col>55</xdr:col>
      <xdr:colOff>50800</xdr:colOff>
      <xdr:row>58</xdr:row>
      <xdr:rowOff>138912</xdr:rowOff>
    </xdr:to>
    <xdr:sp macro="" textlink="">
      <xdr:nvSpPr>
        <xdr:cNvPr id="374" name="楕円 373"/>
        <xdr:cNvSpPr/>
      </xdr:nvSpPr>
      <xdr:spPr>
        <a:xfrm>
          <a:off x="10426700" y="99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123689</xdr:rowOff>
    </xdr:from>
    <xdr:ext cx="534377" cy="259045"/>
    <xdr:sp macro="" textlink="">
      <xdr:nvSpPr>
        <xdr:cNvPr id="375" name="農林水産業費該当値テキスト"/>
        <xdr:cNvSpPr txBox="1"/>
      </xdr:nvSpPr>
      <xdr:spPr>
        <a:xfrm>
          <a:off x="10528300" y="98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42811</xdr:rowOff>
    </xdr:from>
    <xdr:to>
      <xdr:col>50</xdr:col>
      <xdr:colOff>165100</xdr:colOff>
      <xdr:row>58</xdr:row>
      <xdr:rowOff>144411</xdr:rowOff>
    </xdr:to>
    <xdr:sp macro="" textlink="">
      <xdr:nvSpPr>
        <xdr:cNvPr id="376" name="楕円 375"/>
        <xdr:cNvSpPr/>
      </xdr:nvSpPr>
      <xdr:spPr>
        <a:xfrm>
          <a:off x="9588500" y="99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135538</xdr:rowOff>
    </xdr:from>
    <xdr:ext cx="469744" cy="259045"/>
    <xdr:sp macro="" textlink="">
      <xdr:nvSpPr>
        <xdr:cNvPr id="377" name="テキスト ボックス 376"/>
        <xdr:cNvSpPr txBox="1"/>
      </xdr:nvSpPr>
      <xdr:spPr>
        <a:xfrm>
          <a:off x="9404428" y="1007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44539</xdr:rowOff>
    </xdr:from>
    <xdr:to>
      <xdr:col>46</xdr:col>
      <xdr:colOff>38100</xdr:colOff>
      <xdr:row>58</xdr:row>
      <xdr:rowOff>146139</xdr:rowOff>
    </xdr:to>
    <xdr:sp macro="" textlink="">
      <xdr:nvSpPr>
        <xdr:cNvPr id="378" name="楕円 377"/>
        <xdr:cNvSpPr/>
      </xdr:nvSpPr>
      <xdr:spPr>
        <a:xfrm>
          <a:off x="8699500" y="99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137266</xdr:rowOff>
    </xdr:from>
    <xdr:ext cx="469744" cy="259045"/>
    <xdr:sp macro="" textlink="">
      <xdr:nvSpPr>
        <xdr:cNvPr id="379" name="テキスト ボックス 378"/>
        <xdr:cNvSpPr txBox="1"/>
      </xdr:nvSpPr>
      <xdr:spPr>
        <a:xfrm>
          <a:off x="8515428" y="1008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33083</xdr:rowOff>
    </xdr:from>
    <xdr:to>
      <xdr:col>41</xdr:col>
      <xdr:colOff>101600</xdr:colOff>
      <xdr:row>58</xdr:row>
      <xdr:rowOff>134683</xdr:rowOff>
    </xdr:to>
    <xdr:sp macro="" textlink="">
      <xdr:nvSpPr>
        <xdr:cNvPr id="380" name="楕円 379"/>
        <xdr:cNvSpPr/>
      </xdr:nvSpPr>
      <xdr:spPr>
        <a:xfrm>
          <a:off x="7810500" y="99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125810</xdr:rowOff>
    </xdr:from>
    <xdr:ext cx="534377" cy="259045"/>
    <xdr:sp macro="" textlink="">
      <xdr:nvSpPr>
        <xdr:cNvPr id="381" name="テキスト ボックス 380"/>
        <xdr:cNvSpPr txBox="1"/>
      </xdr:nvSpPr>
      <xdr:spPr>
        <a:xfrm>
          <a:off x="7594111" y="100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59309</xdr:rowOff>
    </xdr:from>
    <xdr:to>
      <xdr:col>36</xdr:col>
      <xdr:colOff>165100</xdr:colOff>
      <xdr:row>58</xdr:row>
      <xdr:rowOff>160909</xdr:rowOff>
    </xdr:to>
    <xdr:sp macro="" textlink="">
      <xdr:nvSpPr>
        <xdr:cNvPr id="382" name="楕円 381"/>
        <xdr:cNvSpPr/>
      </xdr:nvSpPr>
      <xdr:spPr>
        <a:xfrm>
          <a:off x="6921500" y="100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152036</xdr:rowOff>
    </xdr:from>
    <xdr:ext cx="469744" cy="259045"/>
    <xdr:sp macro="" textlink="">
      <xdr:nvSpPr>
        <xdr:cNvPr id="383" name="テキスト ボックス 382"/>
        <xdr:cNvSpPr txBox="1"/>
      </xdr:nvSpPr>
      <xdr:spPr>
        <a:xfrm>
          <a:off x="6737428" y="100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133079</xdr:rowOff>
    </xdr:from>
    <xdr:to>
      <xdr:col>55</xdr:col>
      <xdr:colOff>0</xdr:colOff>
      <xdr:row>78</xdr:row>
      <xdr:rowOff>49251</xdr:rowOff>
    </xdr:to>
    <xdr:cxnSp macro="">
      <xdr:nvCxnSpPr>
        <xdr:cNvPr id="412" name="直線コネクタ 411"/>
        <xdr:cNvCxnSpPr/>
      </xdr:nvCxnSpPr>
      <xdr:spPr>
        <a:xfrm flipV="1">
          <a:off x="9639300" y="13334729"/>
          <a:ext cx="838200" cy="8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37356</xdr:rowOff>
    </xdr:from>
    <xdr:to>
      <xdr:col>50</xdr:col>
      <xdr:colOff>114300</xdr:colOff>
      <xdr:row>78</xdr:row>
      <xdr:rowOff>49251</xdr:rowOff>
    </xdr:to>
    <xdr:cxnSp macro="">
      <xdr:nvCxnSpPr>
        <xdr:cNvPr id="415" name="直線コネクタ 414"/>
        <xdr:cNvCxnSpPr/>
      </xdr:nvCxnSpPr>
      <xdr:spPr>
        <a:xfrm>
          <a:off x="8750300" y="13410456"/>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30490</xdr:rowOff>
    </xdr:from>
    <xdr:to>
      <xdr:col>45</xdr:col>
      <xdr:colOff>177800</xdr:colOff>
      <xdr:row>78</xdr:row>
      <xdr:rowOff>37356</xdr:rowOff>
    </xdr:to>
    <xdr:cxnSp macro="">
      <xdr:nvCxnSpPr>
        <xdr:cNvPr id="418" name="直線コネクタ 417"/>
        <xdr:cNvCxnSpPr/>
      </xdr:nvCxnSpPr>
      <xdr:spPr>
        <a:xfrm>
          <a:off x="7861300" y="13403590"/>
          <a:ext cx="8890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29423</xdr:rowOff>
    </xdr:from>
    <xdr:to>
      <xdr:col>41</xdr:col>
      <xdr:colOff>50800</xdr:colOff>
      <xdr:row>78</xdr:row>
      <xdr:rowOff>30490</xdr:rowOff>
    </xdr:to>
    <xdr:cxnSp macro="">
      <xdr:nvCxnSpPr>
        <xdr:cNvPr id="421" name="直線コネクタ 420"/>
        <xdr:cNvCxnSpPr/>
      </xdr:nvCxnSpPr>
      <xdr:spPr>
        <a:xfrm>
          <a:off x="6972300" y="1340252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82279</xdr:rowOff>
    </xdr:from>
    <xdr:to>
      <xdr:col>55</xdr:col>
      <xdr:colOff>50800</xdr:colOff>
      <xdr:row>78</xdr:row>
      <xdr:rowOff>12429</xdr:rowOff>
    </xdr:to>
    <xdr:sp macro="" textlink="">
      <xdr:nvSpPr>
        <xdr:cNvPr id="431" name="楕円 430"/>
        <xdr:cNvSpPr/>
      </xdr:nvSpPr>
      <xdr:spPr>
        <a:xfrm>
          <a:off x="10426700" y="132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105156</xdr:rowOff>
    </xdr:from>
    <xdr:ext cx="534377" cy="259045"/>
    <xdr:sp macro="" textlink="">
      <xdr:nvSpPr>
        <xdr:cNvPr id="432" name="商工費該当値テキスト"/>
        <xdr:cNvSpPr txBox="1"/>
      </xdr:nvSpPr>
      <xdr:spPr>
        <a:xfrm>
          <a:off x="10528300" y="131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169901</xdr:rowOff>
    </xdr:from>
    <xdr:to>
      <xdr:col>50</xdr:col>
      <xdr:colOff>165100</xdr:colOff>
      <xdr:row>78</xdr:row>
      <xdr:rowOff>100051</xdr:rowOff>
    </xdr:to>
    <xdr:sp macro="" textlink="">
      <xdr:nvSpPr>
        <xdr:cNvPr id="433" name="楕円 432"/>
        <xdr:cNvSpPr/>
      </xdr:nvSpPr>
      <xdr:spPr>
        <a:xfrm>
          <a:off x="9588500" y="133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116578</xdr:rowOff>
    </xdr:from>
    <xdr:ext cx="534377" cy="259045"/>
    <xdr:sp macro="" textlink="">
      <xdr:nvSpPr>
        <xdr:cNvPr id="434" name="テキスト ボックス 433"/>
        <xdr:cNvSpPr txBox="1"/>
      </xdr:nvSpPr>
      <xdr:spPr>
        <a:xfrm>
          <a:off x="9372111" y="131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158006</xdr:rowOff>
    </xdr:from>
    <xdr:to>
      <xdr:col>46</xdr:col>
      <xdr:colOff>38100</xdr:colOff>
      <xdr:row>78</xdr:row>
      <xdr:rowOff>88156</xdr:rowOff>
    </xdr:to>
    <xdr:sp macro="" textlink="">
      <xdr:nvSpPr>
        <xdr:cNvPr id="435" name="楕円 434"/>
        <xdr:cNvSpPr/>
      </xdr:nvSpPr>
      <xdr:spPr>
        <a:xfrm>
          <a:off x="8699500" y="133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104683</xdr:rowOff>
    </xdr:from>
    <xdr:ext cx="534377" cy="259045"/>
    <xdr:sp macro="" textlink="">
      <xdr:nvSpPr>
        <xdr:cNvPr id="436" name="テキスト ボックス 435"/>
        <xdr:cNvSpPr txBox="1"/>
      </xdr:nvSpPr>
      <xdr:spPr>
        <a:xfrm>
          <a:off x="8483111" y="131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151140</xdr:rowOff>
    </xdr:from>
    <xdr:to>
      <xdr:col>41</xdr:col>
      <xdr:colOff>101600</xdr:colOff>
      <xdr:row>78</xdr:row>
      <xdr:rowOff>81290</xdr:rowOff>
    </xdr:to>
    <xdr:sp macro="" textlink="">
      <xdr:nvSpPr>
        <xdr:cNvPr id="437" name="楕円 436"/>
        <xdr:cNvSpPr/>
      </xdr:nvSpPr>
      <xdr:spPr>
        <a:xfrm>
          <a:off x="7810500" y="133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97817</xdr:rowOff>
    </xdr:from>
    <xdr:ext cx="534377" cy="259045"/>
    <xdr:sp macro="" textlink="">
      <xdr:nvSpPr>
        <xdr:cNvPr id="438" name="テキスト ボックス 437"/>
        <xdr:cNvSpPr txBox="1"/>
      </xdr:nvSpPr>
      <xdr:spPr>
        <a:xfrm>
          <a:off x="7594111" y="131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150073</xdr:rowOff>
    </xdr:from>
    <xdr:to>
      <xdr:col>36</xdr:col>
      <xdr:colOff>165100</xdr:colOff>
      <xdr:row>78</xdr:row>
      <xdr:rowOff>80223</xdr:rowOff>
    </xdr:to>
    <xdr:sp macro="" textlink="">
      <xdr:nvSpPr>
        <xdr:cNvPr id="439" name="楕円 438"/>
        <xdr:cNvSpPr/>
      </xdr:nvSpPr>
      <xdr:spPr>
        <a:xfrm>
          <a:off x="6921500" y="133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96750</xdr:rowOff>
    </xdr:from>
    <xdr:ext cx="534377" cy="259045"/>
    <xdr:sp macro="" textlink="">
      <xdr:nvSpPr>
        <xdr:cNvPr id="440" name="テキスト ボックス 439"/>
        <xdr:cNvSpPr txBox="1"/>
      </xdr:nvSpPr>
      <xdr:spPr>
        <a:xfrm>
          <a:off x="6705111" y="131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26581</xdr:rowOff>
    </xdr:from>
    <xdr:to>
      <xdr:col>55</xdr:col>
      <xdr:colOff>0</xdr:colOff>
      <xdr:row>97</xdr:row>
      <xdr:rowOff>75740</xdr:rowOff>
    </xdr:to>
    <xdr:cxnSp macro="">
      <xdr:nvCxnSpPr>
        <xdr:cNvPr id="473" name="直線コネクタ 472"/>
        <xdr:cNvCxnSpPr/>
      </xdr:nvCxnSpPr>
      <xdr:spPr>
        <a:xfrm flipV="1">
          <a:off x="9639300" y="16657231"/>
          <a:ext cx="838200" cy="4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47461</xdr:rowOff>
    </xdr:from>
    <xdr:to>
      <xdr:col>50</xdr:col>
      <xdr:colOff>114300</xdr:colOff>
      <xdr:row>97</xdr:row>
      <xdr:rowOff>75740</xdr:rowOff>
    </xdr:to>
    <xdr:cxnSp macro="">
      <xdr:nvCxnSpPr>
        <xdr:cNvPr id="476" name="直線コネクタ 475"/>
        <xdr:cNvCxnSpPr/>
      </xdr:nvCxnSpPr>
      <xdr:spPr>
        <a:xfrm>
          <a:off x="8750300" y="16678111"/>
          <a:ext cx="889000" cy="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47383</xdr:rowOff>
    </xdr:from>
    <xdr:to>
      <xdr:col>45</xdr:col>
      <xdr:colOff>177800</xdr:colOff>
      <xdr:row>97</xdr:row>
      <xdr:rowOff>47461</xdr:rowOff>
    </xdr:to>
    <xdr:cxnSp macro="">
      <xdr:nvCxnSpPr>
        <xdr:cNvPr id="479" name="直線コネクタ 478"/>
        <xdr:cNvCxnSpPr/>
      </xdr:nvCxnSpPr>
      <xdr:spPr>
        <a:xfrm>
          <a:off x="7861300" y="16678033"/>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47383</xdr:rowOff>
    </xdr:from>
    <xdr:to>
      <xdr:col>41</xdr:col>
      <xdr:colOff>50800</xdr:colOff>
      <xdr:row>97</xdr:row>
      <xdr:rowOff>112888</xdr:rowOff>
    </xdr:to>
    <xdr:cxnSp macro="">
      <xdr:nvCxnSpPr>
        <xdr:cNvPr id="482" name="直線コネクタ 481"/>
        <xdr:cNvCxnSpPr/>
      </xdr:nvCxnSpPr>
      <xdr:spPr>
        <a:xfrm flipV="1">
          <a:off x="6972300" y="16678033"/>
          <a:ext cx="889000" cy="6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19127</xdr:rowOff>
    </xdr:from>
    <xdr:ext cx="534377" cy="259045"/>
    <xdr:sp macro="" textlink="">
      <xdr:nvSpPr>
        <xdr:cNvPr id="486" name="テキスト ボックス 485"/>
        <xdr:cNvSpPr txBox="1"/>
      </xdr:nvSpPr>
      <xdr:spPr>
        <a:xfrm>
          <a:off x="6705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147231</xdr:rowOff>
    </xdr:from>
    <xdr:to>
      <xdr:col>55</xdr:col>
      <xdr:colOff>50800</xdr:colOff>
      <xdr:row>97</xdr:row>
      <xdr:rowOff>77381</xdr:rowOff>
    </xdr:to>
    <xdr:sp macro="" textlink="">
      <xdr:nvSpPr>
        <xdr:cNvPr id="492" name="楕円 491"/>
        <xdr:cNvSpPr/>
      </xdr:nvSpPr>
      <xdr:spPr>
        <a:xfrm>
          <a:off x="10426700" y="166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125658</xdr:rowOff>
    </xdr:from>
    <xdr:ext cx="534377" cy="259045"/>
    <xdr:sp macro="" textlink="">
      <xdr:nvSpPr>
        <xdr:cNvPr id="493" name="土木費該当値テキスト"/>
        <xdr:cNvSpPr txBox="1"/>
      </xdr:nvSpPr>
      <xdr:spPr>
        <a:xfrm>
          <a:off x="10528300" y="1658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24940</xdr:rowOff>
    </xdr:from>
    <xdr:to>
      <xdr:col>50</xdr:col>
      <xdr:colOff>165100</xdr:colOff>
      <xdr:row>97</xdr:row>
      <xdr:rowOff>126540</xdr:rowOff>
    </xdr:to>
    <xdr:sp macro="" textlink="">
      <xdr:nvSpPr>
        <xdr:cNvPr id="494" name="楕円 493"/>
        <xdr:cNvSpPr/>
      </xdr:nvSpPr>
      <xdr:spPr>
        <a:xfrm>
          <a:off x="9588500" y="166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117667</xdr:rowOff>
    </xdr:from>
    <xdr:ext cx="534377" cy="259045"/>
    <xdr:sp macro="" textlink="">
      <xdr:nvSpPr>
        <xdr:cNvPr id="495" name="テキスト ボックス 494"/>
        <xdr:cNvSpPr txBox="1"/>
      </xdr:nvSpPr>
      <xdr:spPr>
        <a:xfrm>
          <a:off x="9372111" y="167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168111</xdr:rowOff>
    </xdr:from>
    <xdr:to>
      <xdr:col>46</xdr:col>
      <xdr:colOff>38100</xdr:colOff>
      <xdr:row>97</xdr:row>
      <xdr:rowOff>98261</xdr:rowOff>
    </xdr:to>
    <xdr:sp macro="" textlink="">
      <xdr:nvSpPr>
        <xdr:cNvPr id="496" name="楕円 495"/>
        <xdr:cNvSpPr/>
      </xdr:nvSpPr>
      <xdr:spPr>
        <a:xfrm>
          <a:off x="8699500" y="1662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89388</xdr:rowOff>
    </xdr:from>
    <xdr:ext cx="534377" cy="259045"/>
    <xdr:sp macro="" textlink="">
      <xdr:nvSpPr>
        <xdr:cNvPr id="497" name="テキスト ボックス 496"/>
        <xdr:cNvSpPr txBox="1"/>
      </xdr:nvSpPr>
      <xdr:spPr>
        <a:xfrm>
          <a:off x="8483111" y="167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168033</xdr:rowOff>
    </xdr:from>
    <xdr:to>
      <xdr:col>41</xdr:col>
      <xdr:colOff>101600</xdr:colOff>
      <xdr:row>97</xdr:row>
      <xdr:rowOff>98183</xdr:rowOff>
    </xdr:to>
    <xdr:sp macro="" textlink="">
      <xdr:nvSpPr>
        <xdr:cNvPr id="498" name="楕円 497"/>
        <xdr:cNvSpPr/>
      </xdr:nvSpPr>
      <xdr:spPr>
        <a:xfrm>
          <a:off x="7810500" y="1662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89310</xdr:rowOff>
    </xdr:from>
    <xdr:ext cx="534377" cy="259045"/>
    <xdr:sp macro="" textlink="">
      <xdr:nvSpPr>
        <xdr:cNvPr id="499" name="テキスト ボックス 498"/>
        <xdr:cNvSpPr txBox="1"/>
      </xdr:nvSpPr>
      <xdr:spPr>
        <a:xfrm>
          <a:off x="7594111" y="167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62088</xdr:rowOff>
    </xdr:from>
    <xdr:to>
      <xdr:col>36</xdr:col>
      <xdr:colOff>165100</xdr:colOff>
      <xdr:row>97</xdr:row>
      <xdr:rowOff>163688</xdr:rowOff>
    </xdr:to>
    <xdr:sp macro="" textlink="">
      <xdr:nvSpPr>
        <xdr:cNvPr id="500" name="楕円 499"/>
        <xdr:cNvSpPr/>
      </xdr:nvSpPr>
      <xdr:spPr>
        <a:xfrm>
          <a:off x="6921500" y="166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154815</xdr:rowOff>
    </xdr:from>
    <xdr:ext cx="534377" cy="259045"/>
    <xdr:sp macro="" textlink="">
      <xdr:nvSpPr>
        <xdr:cNvPr id="501" name="テキスト ボックス 500"/>
        <xdr:cNvSpPr txBox="1"/>
      </xdr:nvSpPr>
      <xdr:spPr>
        <a:xfrm>
          <a:off x="6705111" y="1678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114249</xdr:rowOff>
    </xdr:from>
    <xdr:to>
      <xdr:col>85</xdr:col>
      <xdr:colOff>127000</xdr:colOff>
      <xdr:row>37</xdr:row>
      <xdr:rowOff>124955</xdr:rowOff>
    </xdr:to>
    <xdr:cxnSp macro="">
      <xdr:nvCxnSpPr>
        <xdr:cNvPr id="530" name="直線コネクタ 529"/>
        <xdr:cNvCxnSpPr/>
      </xdr:nvCxnSpPr>
      <xdr:spPr>
        <a:xfrm flipV="1">
          <a:off x="15481300" y="6457899"/>
          <a:ext cx="8382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124955</xdr:rowOff>
    </xdr:from>
    <xdr:to>
      <xdr:col>81</xdr:col>
      <xdr:colOff>50800</xdr:colOff>
      <xdr:row>37</xdr:row>
      <xdr:rowOff>131813</xdr:rowOff>
    </xdr:to>
    <xdr:cxnSp macro="">
      <xdr:nvCxnSpPr>
        <xdr:cNvPr id="533" name="直線コネクタ 532"/>
        <xdr:cNvCxnSpPr/>
      </xdr:nvCxnSpPr>
      <xdr:spPr>
        <a:xfrm flipV="1">
          <a:off x="14592300" y="646860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131813</xdr:rowOff>
    </xdr:from>
    <xdr:to>
      <xdr:col>76</xdr:col>
      <xdr:colOff>114300</xdr:colOff>
      <xdr:row>37</xdr:row>
      <xdr:rowOff>142519</xdr:rowOff>
    </xdr:to>
    <xdr:cxnSp macro="">
      <xdr:nvCxnSpPr>
        <xdr:cNvPr id="536" name="直線コネクタ 535"/>
        <xdr:cNvCxnSpPr/>
      </xdr:nvCxnSpPr>
      <xdr:spPr>
        <a:xfrm flipV="1">
          <a:off x="13703300" y="6475463"/>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142519</xdr:rowOff>
    </xdr:from>
    <xdr:to>
      <xdr:col>71</xdr:col>
      <xdr:colOff>177800</xdr:colOff>
      <xdr:row>38</xdr:row>
      <xdr:rowOff>1625</xdr:rowOff>
    </xdr:to>
    <xdr:cxnSp macro="">
      <xdr:nvCxnSpPr>
        <xdr:cNvPr id="539" name="直線コネクタ 538"/>
        <xdr:cNvCxnSpPr/>
      </xdr:nvCxnSpPr>
      <xdr:spPr>
        <a:xfrm flipV="1">
          <a:off x="12814300" y="6486169"/>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63449</xdr:rowOff>
    </xdr:from>
    <xdr:to>
      <xdr:col>85</xdr:col>
      <xdr:colOff>177800</xdr:colOff>
      <xdr:row>37</xdr:row>
      <xdr:rowOff>165049</xdr:rowOff>
    </xdr:to>
    <xdr:sp macro="" textlink="">
      <xdr:nvSpPr>
        <xdr:cNvPr id="549" name="楕円 548"/>
        <xdr:cNvSpPr/>
      </xdr:nvSpPr>
      <xdr:spPr>
        <a:xfrm>
          <a:off x="16268700" y="640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149826</xdr:rowOff>
    </xdr:from>
    <xdr:ext cx="534377" cy="259045"/>
    <xdr:sp macro="" textlink="">
      <xdr:nvSpPr>
        <xdr:cNvPr id="550" name="消防費該当値テキスト"/>
        <xdr:cNvSpPr txBox="1"/>
      </xdr:nvSpPr>
      <xdr:spPr>
        <a:xfrm>
          <a:off x="16370300" y="63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74155</xdr:rowOff>
    </xdr:from>
    <xdr:to>
      <xdr:col>81</xdr:col>
      <xdr:colOff>101600</xdr:colOff>
      <xdr:row>38</xdr:row>
      <xdr:rowOff>4305</xdr:rowOff>
    </xdr:to>
    <xdr:sp macro="" textlink="">
      <xdr:nvSpPr>
        <xdr:cNvPr id="551" name="楕円 550"/>
        <xdr:cNvSpPr/>
      </xdr:nvSpPr>
      <xdr:spPr>
        <a:xfrm>
          <a:off x="15430500" y="64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166882</xdr:rowOff>
    </xdr:from>
    <xdr:ext cx="534377" cy="259045"/>
    <xdr:sp macro="" textlink="">
      <xdr:nvSpPr>
        <xdr:cNvPr id="552" name="テキスト ボックス 551"/>
        <xdr:cNvSpPr txBox="1"/>
      </xdr:nvSpPr>
      <xdr:spPr>
        <a:xfrm>
          <a:off x="15214111" y="651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81013</xdr:rowOff>
    </xdr:from>
    <xdr:to>
      <xdr:col>76</xdr:col>
      <xdr:colOff>165100</xdr:colOff>
      <xdr:row>38</xdr:row>
      <xdr:rowOff>11164</xdr:rowOff>
    </xdr:to>
    <xdr:sp macro="" textlink="">
      <xdr:nvSpPr>
        <xdr:cNvPr id="553" name="楕円 552"/>
        <xdr:cNvSpPr/>
      </xdr:nvSpPr>
      <xdr:spPr>
        <a:xfrm>
          <a:off x="14541500" y="64246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2291</xdr:rowOff>
    </xdr:from>
    <xdr:ext cx="534377" cy="259045"/>
    <xdr:sp macro="" textlink="">
      <xdr:nvSpPr>
        <xdr:cNvPr id="554" name="テキスト ボックス 553"/>
        <xdr:cNvSpPr txBox="1"/>
      </xdr:nvSpPr>
      <xdr:spPr>
        <a:xfrm>
          <a:off x="14325111" y="651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91719</xdr:rowOff>
    </xdr:from>
    <xdr:to>
      <xdr:col>72</xdr:col>
      <xdr:colOff>38100</xdr:colOff>
      <xdr:row>38</xdr:row>
      <xdr:rowOff>21869</xdr:rowOff>
    </xdr:to>
    <xdr:sp macro="" textlink="">
      <xdr:nvSpPr>
        <xdr:cNvPr id="555" name="楕円 554"/>
        <xdr:cNvSpPr/>
      </xdr:nvSpPr>
      <xdr:spPr>
        <a:xfrm>
          <a:off x="13652500" y="64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12996</xdr:rowOff>
    </xdr:from>
    <xdr:ext cx="534377" cy="259045"/>
    <xdr:sp macro="" textlink="">
      <xdr:nvSpPr>
        <xdr:cNvPr id="556" name="テキスト ボックス 555"/>
        <xdr:cNvSpPr txBox="1"/>
      </xdr:nvSpPr>
      <xdr:spPr>
        <a:xfrm>
          <a:off x="13436111" y="65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122275</xdr:rowOff>
    </xdr:from>
    <xdr:to>
      <xdr:col>67</xdr:col>
      <xdr:colOff>101600</xdr:colOff>
      <xdr:row>38</xdr:row>
      <xdr:rowOff>52425</xdr:rowOff>
    </xdr:to>
    <xdr:sp macro="" textlink="">
      <xdr:nvSpPr>
        <xdr:cNvPr id="557" name="楕円 556"/>
        <xdr:cNvSpPr/>
      </xdr:nvSpPr>
      <xdr:spPr>
        <a:xfrm>
          <a:off x="12763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43552</xdr:rowOff>
    </xdr:from>
    <xdr:ext cx="534377" cy="259045"/>
    <xdr:sp macro="" textlink="">
      <xdr:nvSpPr>
        <xdr:cNvPr id="558" name="テキスト ボックス 557"/>
        <xdr:cNvSpPr txBox="1"/>
      </xdr:nvSpPr>
      <xdr:spPr>
        <a:xfrm>
          <a:off x="12547111"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164161</xdr:rowOff>
    </xdr:from>
    <xdr:to>
      <xdr:col>85</xdr:col>
      <xdr:colOff>127000</xdr:colOff>
      <xdr:row>57</xdr:row>
      <xdr:rowOff>25247</xdr:rowOff>
    </xdr:to>
    <xdr:cxnSp macro="">
      <xdr:nvCxnSpPr>
        <xdr:cNvPr id="587" name="直線コネクタ 586"/>
        <xdr:cNvCxnSpPr/>
      </xdr:nvCxnSpPr>
      <xdr:spPr>
        <a:xfrm flipV="1">
          <a:off x="15481300" y="9765361"/>
          <a:ext cx="8382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25247</xdr:rowOff>
    </xdr:from>
    <xdr:to>
      <xdr:col>81</xdr:col>
      <xdr:colOff>50800</xdr:colOff>
      <xdr:row>57</xdr:row>
      <xdr:rowOff>77018</xdr:rowOff>
    </xdr:to>
    <xdr:cxnSp macro="">
      <xdr:nvCxnSpPr>
        <xdr:cNvPr id="590" name="直線コネクタ 589"/>
        <xdr:cNvCxnSpPr/>
      </xdr:nvCxnSpPr>
      <xdr:spPr>
        <a:xfrm flipV="1">
          <a:off x="14592300" y="9797897"/>
          <a:ext cx="889000" cy="5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67089</xdr:rowOff>
    </xdr:from>
    <xdr:to>
      <xdr:col>76</xdr:col>
      <xdr:colOff>114300</xdr:colOff>
      <xdr:row>57</xdr:row>
      <xdr:rowOff>77018</xdr:rowOff>
    </xdr:to>
    <xdr:cxnSp macro="">
      <xdr:nvCxnSpPr>
        <xdr:cNvPr id="593" name="直線コネクタ 592"/>
        <xdr:cNvCxnSpPr/>
      </xdr:nvCxnSpPr>
      <xdr:spPr>
        <a:xfrm>
          <a:off x="13703300" y="9839739"/>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67089</xdr:rowOff>
    </xdr:from>
    <xdr:to>
      <xdr:col>71</xdr:col>
      <xdr:colOff>177800</xdr:colOff>
      <xdr:row>57</xdr:row>
      <xdr:rowOff>107810</xdr:rowOff>
    </xdr:to>
    <xdr:cxnSp macro="">
      <xdr:nvCxnSpPr>
        <xdr:cNvPr id="596" name="直線コネクタ 595"/>
        <xdr:cNvCxnSpPr/>
      </xdr:nvCxnSpPr>
      <xdr:spPr>
        <a:xfrm flipV="1">
          <a:off x="12814300" y="9839739"/>
          <a:ext cx="889000" cy="4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113361</xdr:rowOff>
    </xdr:from>
    <xdr:to>
      <xdr:col>85</xdr:col>
      <xdr:colOff>177800</xdr:colOff>
      <xdr:row>57</xdr:row>
      <xdr:rowOff>43511</xdr:rowOff>
    </xdr:to>
    <xdr:sp macro="" textlink="">
      <xdr:nvSpPr>
        <xdr:cNvPr id="606" name="楕円 605"/>
        <xdr:cNvSpPr/>
      </xdr:nvSpPr>
      <xdr:spPr>
        <a:xfrm>
          <a:off x="16268700" y="971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91788</xdr:rowOff>
    </xdr:from>
    <xdr:ext cx="534377" cy="259045"/>
    <xdr:sp macro="" textlink="">
      <xdr:nvSpPr>
        <xdr:cNvPr id="607" name="教育費該当値テキスト"/>
        <xdr:cNvSpPr txBox="1"/>
      </xdr:nvSpPr>
      <xdr:spPr>
        <a:xfrm>
          <a:off x="16370300" y="96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145897</xdr:rowOff>
    </xdr:from>
    <xdr:to>
      <xdr:col>81</xdr:col>
      <xdr:colOff>101600</xdr:colOff>
      <xdr:row>57</xdr:row>
      <xdr:rowOff>76047</xdr:rowOff>
    </xdr:to>
    <xdr:sp macro="" textlink="">
      <xdr:nvSpPr>
        <xdr:cNvPr id="608" name="楕円 607"/>
        <xdr:cNvSpPr/>
      </xdr:nvSpPr>
      <xdr:spPr>
        <a:xfrm>
          <a:off x="15430500" y="974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67174</xdr:rowOff>
    </xdr:from>
    <xdr:ext cx="534377" cy="259045"/>
    <xdr:sp macro="" textlink="">
      <xdr:nvSpPr>
        <xdr:cNvPr id="609" name="テキスト ボックス 608"/>
        <xdr:cNvSpPr txBox="1"/>
      </xdr:nvSpPr>
      <xdr:spPr>
        <a:xfrm>
          <a:off x="1521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26218</xdr:rowOff>
    </xdr:from>
    <xdr:to>
      <xdr:col>76</xdr:col>
      <xdr:colOff>165100</xdr:colOff>
      <xdr:row>57</xdr:row>
      <xdr:rowOff>127818</xdr:rowOff>
    </xdr:to>
    <xdr:sp macro="" textlink="">
      <xdr:nvSpPr>
        <xdr:cNvPr id="610" name="楕円 609"/>
        <xdr:cNvSpPr/>
      </xdr:nvSpPr>
      <xdr:spPr>
        <a:xfrm>
          <a:off x="14541500" y="979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118945</xdr:rowOff>
    </xdr:from>
    <xdr:ext cx="534377" cy="259045"/>
    <xdr:sp macro="" textlink="">
      <xdr:nvSpPr>
        <xdr:cNvPr id="611" name="テキスト ボックス 610"/>
        <xdr:cNvSpPr txBox="1"/>
      </xdr:nvSpPr>
      <xdr:spPr>
        <a:xfrm>
          <a:off x="14325111" y="98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16289</xdr:rowOff>
    </xdr:from>
    <xdr:to>
      <xdr:col>72</xdr:col>
      <xdr:colOff>38100</xdr:colOff>
      <xdr:row>57</xdr:row>
      <xdr:rowOff>117889</xdr:rowOff>
    </xdr:to>
    <xdr:sp macro="" textlink="">
      <xdr:nvSpPr>
        <xdr:cNvPr id="612" name="楕円 611"/>
        <xdr:cNvSpPr/>
      </xdr:nvSpPr>
      <xdr:spPr>
        <a:xfrm>
          <a:off x="13652500" y="97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109016</xdr:rowOff>
    </xdr:from>
    <xdr:ext cx="534377" cy="259045"/>
    <xdr:sp macro="" textlink="">
      <xdr:nvSpPr>
        <xdr:cNvPr id="613" name="テキスト ボックス 612"/>
        <xdr:cNvSpPr txBox="1"/>
      </xdr:nvSpPr>
      <xdr:spPr>
        <a:xfrm>
          <a:off x="13436111" y="988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57010</xdr:rowOff>
    </xdr:from>
    <xdr:to>
      <xdr:col>67</xdr:col>
      <xdr:colOff>101600</xdr:colOff>
      <xdr:row>57</xdr:row>
      <xdr:rowOff>158610</xdr:rowOff>
    </xdr:to>
    <xdr:sp macro="" textlink="">
      <xdr:nvSpPr>
        <xdr:cNvPr id="614" name="楕円 613"/>
        <xdr:cNvSpPr/>
      </xdr:nvSpPr>
      <xdr:spPr>
        <a:xfrm>
          <a:off x="12763500" y="98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149737</xdr:rowOff>
    </xdr:from>
    <xdr:ext cx="534377" cy="259045"/>
    <xdr:sp macro="" textlink="">
      <xdr:nvSpPr>
        <xdr:cNvPr id="615" name="テキスト ボックス 614"/>
        <xdr:cNvSpPr txBox="1"/>
      </xdr:nvSpPr>
      <xdr:spPr>
        <a:xfrm>
          <a:off x="12547111" y="99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87269</xdr:rowOff>
    </xdr:from>
    <xdr:to>
      <xdr:col>85</xdr:col>
      <xdr:colOff>127000</xdr:colOff>
      <xdr:row>79</xdr:row>
      <xdr:rowOff>88886</xdr:rowOff>
    </xdr:to>
    <xdr:cxnSp macro="">
      <xdr:nvCxnSpPr>
        <xdr:cNvPr id="646" name="直線コネクタ 645"/>
        <xdr:cNvCxnSpPr/>
      </xdr:nvCxnSpPr>
      <xdr:spPr>
        <a:xfrm flipV="1">
          <a:off x="15481300" y="13631819"/>
          <a:ext cx="8382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88886</xdr:rowOff>
    </xdr:from>
    <xdr:to>
      <xdr:col>81</xdr:col>
      <xdr:colOff>50800</xdr:colOff>
      <xdr:row>79</xdr:row>
      <xdr:rowOff>98879</xdr:rowOff>
    </xdr:to>
    <xdr:cxnSp macro="">
      <xdr:nvCxnSpPr>
        <xdr:cNvPr id="649" name="直線コネクタ 648"/>
        <xdr:cNvCxnSpPr/>
      </xdr:nvCxnSpPr>
      <xdr:spPr>
        <a:xfrm flipV="1">
          <a:off x="14592300" y="13633436"/>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98830</xdr:rowOff>
    </xdr:from>
    <xdr:to>
      <xdr:col>76</xdr:col>
      <xdr:colOff>114300</xdr:colOff>
      <xdr:row>79</xdr:row>
      <xdr:rowOff>98879</xdr:rowOff>
    </xdr:to>
    <xdr:cxnSp macro="">
      <xdr:nvCxnSpPr>
        <xdr:cNvPr id="652" name="直線コネクタ 651"/>
        <xdr:cNvCxnSpPr/>
      </xdr:nvCxnSpPr>
      <xdr:spPr>
        <a:xfrm>
          <a:off x="13703300" y="13643380"/>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98602</xdr:rowOff>
    </xdr:from>
    <xdr:to>
      <xdr:col>71</xdr:col>
      <xdr:colOff>177800</xdr:colOff>
      <xdr:row>79</xdr:row>
      <xdr:rowOff>98830</xdr:rowOff>
    </xdr:to>
    <xdr:cxnSp macro="">
      <xdr:nvCxnSpPr>
        <xdr:cNvPr id="655" name="直線コネクタ 654"/>
        <xdr:cNvCxnSpPr/>
      </xdr:nvCxnSpPr>
      <xdr:spPr>
        <a:xfrm>
          <a:off x="12814300" y="1364315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36469</xdr:rowOff>
    </xdr:from>
    <xdr:to>
      <xdr:col>85</xdr:col>
      <xdr:colOff>177800</xdr:colOff>
      <xdr:row>79</xdr:row>
      <xdr:rowOff>138069</xdr:rowOff>
    </xdr:to>
    <xdr:sp macro="" textlink="">
      <xdr:nvSpPr>
        <xdr:cNvPr id="665" name="楕円 664"/>
        <xdr:cNvSpPr/>
      </xdr:nvSpPr>
      <xdr:spPr>
        <a:xfrm>
          <a:off x="16268700" y="135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122846</xdr:rowOff>
    </xdr:from>
    <xdr:ext cx="378565" cy="259045"/>
    <xdr:sp macro="" textlink="">
      <xdr:nvSpPr>
        <xdr:cNvPr id="666" name="災害復旧費該当値テキスト"/>
        <xdr:cNvSpPr txBox="1"/>
      </xdr:nvSpPr>
      <xdr:spPr>
        <a:xfrm>
          <a:off x="16370300" y="13495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38086</xdr:rowOff>
    </xdr:from>
    <xdr:to>
      <xdr:col>81</xdr:col>
      <xdr:colOff>101600</xdr:colOff>
      <xdr:row>79</xdr:row>
      <xdr:rowOff>139686</xdr:rowOff>
    </xdr:to>
    <xdr:sp macro="" textlink="">
      <xdr:nvSpPr>
        <xdr:cNvPr id="667" name="楕円 666"/>
        <xdr:cNvSpPr/>
      </xdr:nvSpPr>
      <xdr:spPr>
        <a:xfrm>
          <a:off x="15430500" y="135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130813</xdr:rowOff>
    </xdr:from>
    <xdr:ext cx="378565" cy="259045"/>
    <xdr:sp macro="" textlink="">
      <xdr:nvSpPr>
        <xdr:cNvPr id="668" name="テキスト ボックス 667"/>
        <xdr:cNvSpPr txBox="1"/>
      </xdr:nvSpPr>
      <xdr:spPr>
        <a:xfrm>
          <a:off x="15292017" y="13675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9" name="楕円 66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0" name="テキスト ボックス 66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48030</xdr:rowOff>
    </xdr:from>
    <xdr:to>
      <xdr:col>72</xdr:col>
      <xdr:colOff>38100</xdr:colOff>
      <xdr:row>79</xdr:row>
      <xdr:rowOff>149630</xdr:rowOff>
    </xdr:to>
    <xdr:sp macro="" textlink="">
      <xdr:nvSpPr>
        <xdr:cNvPr id="671" name="楕円 670"/>
        <xdr:cNvSpPr/>
      </xdr:nvSpPr>
      <xdr:spPr>
        <a:xfrm>
          <a:off x="13652500" y="135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140757</xdr:rowOff>
    </xdr:from>
    <xdr:ext cx="249299" cy="259045"/>
    <xdr:sp macro="" textlink="">
      <xdr:nvSpPr>
        <xdr:cNvPr id="672" name="テキスト ボックス 671"/>
        <xdr:cNvSpPr txBox="1"/>
      </xdr:nvSpPr>
      <xdr:spPr>
        <a:xfrm>
          <a:off x="13578650" y="1368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47802</xdr:rowOff>
    </xdr:from>
    <xdr:to>
      <xdr:col>67</xdr:col>
      <xdr:colOff>101600</xdr:colOff>
      <xdr:row>79</xdr:row>
      <xdr:rowOff>149402</xdr:rowOff>
    </xdr:to>
    <xdr:sp macro="" textlink="">
      <xdr:nvSpPr>
        <xdr:cNvPr id="673" name="楕円 672"/>
        <xdr:cNvSpPr/>
      </xdr:nvSpPr>
      <xdr:spPr>
        <a:xfrm>
          <a:off x="12763500" y="135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140529</xdr:rowOff>
    </xdr:from>
    <xdr:ext cx="313932" cy="259045"/>
    <xdr:sp macro="" textlink="">
      <xdr:nvSpPr>
        <xdr:cNvPr id="674" name="テキスト ボックス 673"/>
        <xdr:cNvSpPr txBox="1"/>
      </xdr:nvSpPr>
      <xdr:spPr>
        <a:xfrm>
          <a:off x="12657333" y="13685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134596</xdr:rowOff>
    </xdr:from>
    <xdr:to>
      <xdr:col>85</xdr:col>
      <xdr:colOff>127000</xdr:colOff>
      <xdr:row>98</xdr:row>
      <xdr:rowOff>139387</xdr:rowOff>
    </xdr:to>
    <xdr:cxnSp macro="">
      <xdr:nvCxnSpPr>
        <xdr:cNvPr id="705" name="直線コネクタ 704"/>
        <xdr:cNvCxnSpPr/>
      </xdr:nvCxnSpPr>
      <xdr:spPr>
        <a:xfrm>
          <a:off x="15481300" y="16936696"/>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130318</xdr:rowOff>
    </xdr:from>
    <xdr:to>
      <xdr:col>81</xdr:col>
      <xdr:colOff>50800</xdr:colOff>
      <xdr:row>98</xdr:row>
      <xdr:rowOff>134596</xdr:rowOff>
    </xdr:to>
    <xdr:cxnSp macro="">
      <xdr:nvCxnSpPr>
        <xdr:cNvPr id="708" name="直線コネクタ 707"/>
        <xdr:cNvCxnSpPr/>
      </xdr:nvCxnSpPr>
      <xdr:spPr>
        <a:xfrm>
          <a:off x="14592300" y="16932418"/>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119439</xdr:rowOff>
    </xdr:from>
    <xdr:to>
      <xdr:col>76</xdr:col>
      <xdr:colOff>114300</xdr:colOff>
      <xdr:row>98</xdr:row>
      <xdr:rowOff>130318</xdr:rowOff>
    </xdr:to>
    <xdr:cxnSp macro="">
      <xdr:nvCxnSpPr>
        <xdr:cNvPr id="711" name="直線コネクタ 710"/>
        <xdr:cNvCxnSpPr/>
      </xdr:nvCxnSpPr>
      <xdr:spPr>
        <a:xfrm>
          <a:off x="13703300" y="16921539"/>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107973</xdr:rowOff>
    </xdr:from>
    <xdr:to>
      <xdr:col>71</xdr:col>
      <xdr:colOff>177800</xdr:colOff>
      <xdr:row>98</xdr:row>
      <xdr:rowOff>119439</xdr:rowOff>
    </xdr:to>
    <xdr:cxnSp macro="">
      <xdr:nvCxnSpPr>
        <xdr:cNvPr id="714" name="直線コネクタ 713"/>
        <xdr:cNvCxnSpPr/>
      </xdr:nvCxnSpPr>
      <xdr:spPr>
        <a:xfrm>
          <a:off x="12814300" y="16910073"/>
          <a:ext cx="889000" cy="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88587</xdr:rowOff>
    </xdr:from>
    <xdr:to>
      <xdr:col>85</xdr:col>
      <xdr:colOff>177800</xdr:colOff>
      <xdr:row>99</xdr:row>
      <xdr:rowOff>18737</xdr:rowOff>
    </xdr:to>
    <xdr:sp macro="" textlink="">
      <xdr:nvSpPr>
        <xdr:cNvPr id="724" name="楕円 723"/>
        <xdr:cNvSpPr/>
      </xdr:nvSpPr>
      <xdr:spPr>
        <a:xfrm>
          <a:off x="16268700" y="1689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3514</xdr:rowOff>
    </xdr:from>
    <xdr:ext cx="534377" cy="259045"/>
    <xdr:sp macro="" textlink="">
      <xdr:nvSpPr>
        <xdr:cNvPr id="725" name="公債費該当値テキスト"/>
        <xdr:cNvSpPr txBox="1"/>
      </xdr:nvSpPr>
      <xdr:spPr>
        <a:xfrm>
          <a:off x="16370300" y="1680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83796</xdr:rowOff>
    </xdr:from>
    <xdr:to>
      <xdr:col>81</xdr:col>
      <xdr:colOff>101600</xdr:colOff>
      <xdr:row>99</xdr:row>
      <xdr:rowOff>13946</xdr:rowOff>
    </xdr:to>
    <xdr:sp macro="" textlink="">
      <xdr:nvSpPr>
        <xdr:cNvPr id="726" name="楕円 725"/>
        <xdr:cNvSpPr/>
      </xdr:nvSpPr>
      <xdr:spPr>
        <a:xfrm>
          <a:off x="15430500" y="168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5073</xdr:rowOff>
    </xdr:from>
    <xdr:ext cx="534377" cy="259045"/>
    <xdr:sp macro="" textlink="">
      <xdr:nvSpPr>
        <xdr:cNvPr id="727" name="テキスト ボックス 726"/>
        <xdr:cNvSpPr txBox="1"/>
      </xdr:nvSpPr>
      <xdr:spPr>
        <a:xfrm>
          <a:off x="15214111" y="169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79518</xdr:rowOff>
    </xdr:from>
    <xdr:to>
      <xdr:col>76</xdr:col>
      <xdr:colOff>165100</xdr:colOff>
      <xdr:row>99</xdr:row>
      <xdr:rowOff>9668</xdr:rowOff>
    </xdr:to>
    <xdr:sp macro="" textlink="">
      <xdr:nvSpPr>
        <xdr:cNvPr id="728" name="楕円 727"/>
        <xdr:cNvSpPr/>
      </xdr:nvSpPr>
      <xdr:spPr>
        <a:xfrm>
          <a:off x="14541500" y="1688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795</xdr:rowOff>
    </xdr:from>
    <xdr:ext cx="534377" cy="259045"/>
    <xdr:sp macro="" textlink="">
      <xdr:nvSpPr>
        <xdr:cNvPr id="729" name="テキスト ボックス 728"/>
        <xdr:cNvSpPr txBox="1"/>
      </xdr:nvSpPr>
      <xdr:spPr>
        <a:xfrm>
          <a:off x="14325111" y="1697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68639</xdr:rowOff>
    </xdr:from>
    <xdr:to>
      <xdr:col>72</xdr:col>
      <xdr:colOff>38100</xdr:colOff>
      <xdr:row>98</xdr:row>
      <xdr:rowOff>170239</xdr:rowOff>
    </xdr:to>
    <xdr:sp macro="" textlink="">
      <xdr:nvSpPr>
        <xdr:cNvPr id="730" name="楕円 729"/>
        <xdr:cNvSpPr/>
      </xdr:nvSpPr>
      <xdr:spPr>
        <a:xfrm>
          <a:off x="13652500" y="168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161366</xdr:rowOff>
    </xdr:from>
    <xdr:ext cx="534377" cy="259045"/>
    <xdr:sp macro="" textlink="">
      <xdr:nvSpPr>
        <xdr:cNvPr id="731" name="テキスト ボックス 730"/>
        <xdr:cNvSpPr txBox="1"/>
      </xdr:nvSpPr>
      <xdr:spPr>
        <a:xfrm>
          <a:off x="13436111" y="169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57173</xdr:rowOff>
    </xdr:from>
    <xdr:to>
      <xdr:col>67</xdr:col>
      <xdr:colOff>101600</xdr:colOff>
      <xdr:row>98</xdr:row>
      <xdr:rowOff>158773</xdr:rowOff>
    </xdr:to>
    <xdr:sp macro="" textlink="">
      <xdr:nvSpPr>
        <xdr:cNvPr id="732" name="楕円 731"/>
        <xdr:cNvSpPr/>
      </xdr:nvSpPr>
      <xdr:spPr>
        <a:xfrm>
          <a:off x="12763500" y="168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149900</xdr:rowOff>
    </xdr:from>
    <xdr:ext cx="534377" cy="259045"/>
    <xdr:sp macro="" textlink="">
      <xdr:nvSpPr>
        <xdr:cNvPr id="733" name="テキスト ボックス 732"/>
        <xdr:cNvSpPr txBox="1"/>
      </xdr:nvSpPr>
      <xdr:spPr>
        <a:xfrm>
          <a:off x="12547111" y="169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全般的に住民一人当たりのコストは類似団体の平均より下回っている。</a:t>
          </a:r>
        </a:p>
        <a:p>
          <a:r>
            <a:rPr kumimoji="1" lang="ja-JP" altLang="en-US" sz="1300">
              <a:latin typeface="ＭＳ ゴシック" panose="020B0609070205080204" pitchFamily="49" charset="-128"/>
              <a:ea typeface="ＭＳ ゴシック" panose="020B0609070205080204" pitchFamily="49" charset="-128"/>
            </a:rPr>
            <a:t>総務費は、住民一人当たりのコストが１８４，３７６円となっている。前年度に比べ５１，０８５円増加しているが、その要因としては、ふるさと納税の返礼品に係る経費が大幅に増加したことが挙げられる。</a:t>
          </a:r>
        </a:p>
        <a:p>
          <a:r>
            <a:rPr kumimoji="1" lang="ja-JP" altLang="en-US" sz="1300">
              <a:latin typeface="ＭＳ ゴシック" panose="020B0609070205080204" pitchFamily="49" charset="-128"/>
              <a:ea typeface="ＭＳ ゴシック" panose="020B0609070205080204" pitchFamily="49" charset="-128"/>
            </a:rPr>
            <a:t>民生費は、住民一人当たりのコストが１３４，１２７円となっている。前年度に比べ１４，４３５円減少しているが、その要因としては、寒河江マザーズ支援拠点整備事業（平成３０年度）の事業終了による減が挙げられる。</a:t>
          </a:r>
        </a:p>
        <a:p>
          <a:r>
            <a:rPr kumimoji="1" lang="ja-JP" altLang="en-US" sz="1300">
              <a:latin typeface="ＭＳ ゴシック" panose="020B0609070205080204" pitchFamily="49" charset="-128"/>
              <a:ea typeface="ＭＳ ゴシック" panose="020B0609070205080204" pitchFamily="49" charset="-128"/>
            </a:rPr>
            <a:t>商工費は、住民一人当たりのコストが３３，３６９円となっている。前年度に比べ１１，４９９円増加しているが、その要因としては、商工業資金融資円滑化のための市中金融機関への貸付金が増加したことが挙げられ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公債費は、住民一人当たりのコストが４０，０９６円となっている。類似団体の平均値に比べ低い水準にあり、また、前年度に比べ１，４６７円減少している。大規模改修等に係る市債の償還が徐々に終了しているため、平成１９年度をピークに減少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a:t>
          </a:r>
        </a:p>
        <a:p>
          <a:r>
            <a:rPr kumimoji="1" lang="ja-JP" altLang="en-US" sz="1400">
              <a:latin typeface="ＭＳ ゴシック" pitchFamily="49" charset="-128"/>
              <a:ea typeface="ＭＳ ゴシック" pitchFamily="49" charset="-128"/>
            </a:rPr>
            <a:t>実質単年度収支については近年、赤字額の比率が増加傾向にあるが、令和元年度については、地方税の伸びや寄附金の増等とそれに伴い財政調整基金繰入金が減少したため、前年度比で減少した。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山形県寒河江市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赤字となっている会計はないが、病院事業会計については一般会計からの負担金により黒字となっている厳しい状況にある。</a:t>
          </a:r>
        </a:p>
        <a:p>
          <a:r>
            <a:rPr kumimoji="1" lang="ja-JP" altLang="en-US" sz="1400">
              <a:latin typeface="ＭＳ ゴシック" pitchFamily="49" charset="-128"/>
              <a:ea typeface="ＭＳ ゴシック" pitchFamily="49" charset="-128"/>
            </a:rPr>
            <a:t>病院事業会計は平成２８年度から公営企業法の全部適用に移行し、経営改善策により経営健全化に取組んでおり、今後、負担金を減額していく見込みである。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23265592</v>
      </c>
      <c r="BO4" s="431"/>
      <c r="BP4" s="431"/>
      <c r="BQ4" s="431"/>
      <c r="BR4" s="431"/>
      <c r="BS4" s="431"/>
      <c r="BT4" s="431"/>
      <c r="BU4" s="432"/>
      <c r="BV4" s="430">
        <v>21140961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4.2</v>
      </c>
      <c r="CU4" s="437"/>
      <c r="CV4" s="437"/>
      <c r="CW4" s="437"/>
      <c r="CX4" s="437"/>
      <c r="CY4" s="437"/>
      <c r="CZ4" s="437"/>
      <c r="DA4" s="438"/>
      <c r="DB4" s="436">
        <v>5.8</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22839144</v>
      </c>
      <c r="BO5" s="468"/>
      <c r="BP5" s="468"/>
      <c r="BQ5" s="468"/>
      <c r="BR5" s="468"/>
      <c r="BS5" s="468"/>
      <c r="BT5" s="468"/>
      <c r="BU5" s="469"/>
      <c r="BV5" s="467">
        <v>20550800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90.9</v>
      </c>
      <c r="CU5" s="465"/>
      <c r="CV5" s="465"/>
      <c r="CW5" s="465"/>
      <c r="CX5" s="465"/>
      <c r="CY5" s="465"/>
      <c r="CZ5" s="465"/>
      <c r="DA5" s="466"/>
      <c r="DB5" s="464">
        <v>89.8</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426448</v>
      </c>
      <c r="BO6" s="468"/>
      <c r="BP6" s="468"/>
      <c r="BQ6" s="468"/>
      <c r="BR6" s="468"/>
      <c r="BS6" s="468"/>
      <c r="BT6" s="468"/>
      <c r="BU6" s="469"/>
      <c r="BV6" s="467">
        <v>590161</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95.4</v>
      </c>
      <c r="CU6" s="505"/>
      <c r="CV6" s="505"/>
      <c r="CW6" s="505"/>
      <c r="CX6" s="505"/>
      <c r="CY6" s="505"/>
      <c r="CZ6" s="505"/>
      <c r="DA6" s="506"/>
      <c r="DB6" s="504">
        <v>95.4</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94</v>
      </c>
      <c r="AV7" s="500"/>
      <c r="AW7" s="500"/>
      <c r="AX7" s="500"/>
      <c r="AY7" s="501" t="s">
        <v>106</v>
      </c>
      <c r="AZ7" s="502"/>
      <c r="BA7" s="502"/>
      <c r="BB7" s="502"/>
      <c r="BC7" s="502"/>
      <c r="BD7" s="502"/>
      <c r="BE7" s="502"/>
      <c r="BF7" s="502"/>
      <c r="BG7" s="502"/>
      <c r="BH7" s="502"/>
      <c r="BI7" s="502"/>
      <c r="BJ7" s="502"/>
      <c r="BK7" s="502"/>
      <c r="BL7" s="502"/>
      <c r="BM7" s="503"/>
      <c r="BN7" s="467">
        <v>10708</v>
      </c>
      <c r="BO7" s="468"/>
      <c r="BP7" s="468"/>
      <c r="BQ7" s="468"/>
      <c r="BR7" s="468"/>
      <c r="BS7" s="468"/>
      <c r="BT7" s="468"/>
      <c r="BU7" s="469"/>
      <c r="BV7" s="467">
        <v>14538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9997303</v>
      </c>
      <c r="CU7" s="468"/>
      <c r="CV7" s="468"/>
      <c r="CW7" s="468"/>
      <c r="CX7" s="468"/>
      <c r="CY7" s="468"/>
      <c r="CZ7" s="468"/>
      <c r="DA7" s="469"/>
      <c r="DB7" s="467">
        <v>9980413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102</v>
      </c>
      <c r="AV8" s="500"/>
      <c r="AW8" s="500"/>
      <c r="AX8" s="500"/>
      <c r="AY8" s="501" t="s">
        <v>109</v>
      </c>
      <c r="AZ8" s="502"/>
      <c r="BA8" s="502"/>
      <c r="BB8" s="502"/>
      <c r="BC8" s="502"/>
      <c r="BD8" s="502"/>
      <c r="BE8" s="502"/>
      <c r="BF8" s="502"/>
      <c r="BG8" s="502"/>
      <c r="BH8" s="502"/>
      <c r="BI8" s="502"/>
      <c r="BJ8" s="502"/>
      <c r="BK8" s="502"/>
      <c r="BL8" s="502"/>
      <c r="BM8" s="503"/>
      <c r="BN8" s="467">
        <v>415740</v>
      </c>
      <c r="BO8" s="468"/>
      <c r="BP8" s="468"/>
      <c r="BQ8" s="468"/>
      <c r="BR8" s="468"/>
      <c r="BS8" s="468"/>
      <c r="BT8" s="468"/>
      <c r="BU8" s="469"/>
      <c r="BV8" s="467">
        <v>575623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0.55000000000000004</v>
      </c>
      <c r="CU8" s="508"/>
      <c r="CV8" s="508"/>
      <c r="CW8" s="508"/>
      <c r="CX8" s="508"/>
      <c r="CY8" s="508"/>
      <c r="CZ8" s="508"/>
      <c r="DA8" s="509"/>
      <c r="DB8" s="507">
        <v>0.55000000000000004</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41256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102</v>
      </c>
      <c r="AV9" s="500"/>
      <c r="AW9" s="500"/>
      <c r="AX9" s="500"/>
      <c r="AY9" s="501" t="s">
        <v>115</v>
      </c>
      <c r="AZ9" s="502"/>
      <c r="BA9" s="502"/>
      <c r="BB9" s="502"/>
      <c r="BC9" s="502"/>
      <c r="BD9" s="502"/>
      <c r="BE9" s="502"/>
      <c r="BF9" s="502"/>
      <c r="BG9" s="502"/>
      <c r="BH9" s="502"/>
      <c r="BI9" s="502"/>
      <c r="BJ9" s="502"/>
      <c r="BK9" s="502"/>
      <c r="BL9" s="502"/>
      <c r="BM9" s="503"/>
      <c r="BN9" s="467">
        <v>-159883</v>
      </c>
      <c r="BO9" s="468"/>
      <c r="BP9" s="468"/>
      <c r="BQ9" s="468"/>
      <c r="BR9" s="468"/>
      <c r="BS9" s="468"/>
      <c r="BT9" s="468"/>
      <c r="BU9" s="469"/>
      <c r="BV9" s="467">
        <v>-225507</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13.8</v>
      </c>
      <c r="CU9" s="465"/>
      <c r="CV9" s="465"/>
      <c r="CW9" s="465"/>
      <c r="CX9" s="465"/>
      <c r="CY9" s="465"/>
      <c r="CZ9" s="465"/>
      <c r="DA9" s="466"/>
      <c r="DB9" s="464">
        <v>14.4</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42373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67</v>
      </c>
      <c r="BO10" s="468"/>
      <c r="BP10" s="468"/>
      <c r="BQ10" s="468"/>
      <c r="BR10" s="468"/>
      <c r="BS10" s="468"/>
      <c r="BT10" s="468"/>
      <c r="BU10" s="469"/>
      <c r="BV10" s="467">
        <v>119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c r="A12" s="187"/>
      <c r="B12" s="527" t="s">
        <v>130</v>
      </c>
      <c r="C12" s="528"/>
      <c r="D12" s="528"/>
      <c r="E12" s="528"/>
      <c r="F12" s="528"/>
      <c r="G12" s="528"/>
      <c r="H12" s="528"/>
      <c r="I12" s="528"/>
      <c r="J12" s="528"/>
      <c r="K12" s="529"/>
      <c r="L12" s="536" t="s">
        <v>131</v>
      </c>
      <c r="M12" s="537"/>
      <c r="N12" s="537"/>
      <c r="O12" s="537"/>
      <c r="P12" s="537"/>
      <c r="Q12" s="538"/>
      <c r="R12" s="539">
        <v>40955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275399</v>
      </c>
      <c r="BO12" s="468"/>
      <c r="BP12" s="468"/>
      <c r="BQ12" s="468"/>
      <c r="BR12" s="468"/>
      <c r="BS12" s="468"/>
      <c r="BT12" s="468"/>
      <c r="BU12" s="469"/>
      <c r="BV12" s="467">
        <v>286000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140</v>
      </c>
      <c r="N13" s="559"/>
      <c r="O13" s="559"/>
      <c r="P13" s="559"/>
      <c r="Q13" s="560"/>
      <c r="R13" s="551">
        <v>40572</v>
      </c>
      <c r="S13" s="552"/>
      <c r="T13" s="552"/>
      <c r="U13" s="552"/>
      <c r="V13" s="553"/>
      <c r="W13" s="483" t="s">
        <v>141</v>
      </c>
      <c r="X13" s="484"/>
      <c r="Y13" s="484"/>
      <c r="Z13" s="484"/>
      <c r="AA13" s="484"/>
      <c r="AB13" s="474"/>
      <c r="AC13" s="518">
        <v>2183</v>
      </c>
      <c r="AD13" s="519"/>
      <c r="AE13" s="519"/>
      <c r="AF13" s="519"/>
      <c r="AG13" s="561"/>
      <c r="AH13" s="518">
        <v>2232</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-435215</v>
      </c>
      <c r="BO13" s="468"/>
      <c r="BP13" s="468"/>
      <c r="BQ13" s="468"/>
      <c r="BR13" s="468"/>
      <c r="BS13" s="468"/>
      <c r="BT13" s="468"/>
      <c r="BU13" s="469"/>
      <c r="BV13" s="467">
        <v>-511388</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7.7</v>
      </c>
      <c r="CU13" s="465"/>
      <c r="CV13" s="465"/>
      <c r="CW13" s="465"/>
      <c r="CX13" s="465"/>
      <c r="CY13" s="465"/>
      <c r="CZ13" s="465"/>
      <c r="DA13" s="466"/>
      <c r="DB13" s="464">
        <v>8</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146</v>
      </c>
      <c r="M14" s="549"/>
      <c r="N14" s="549"/>
      <c r="O14" s="549"/>
      <c r="P14" s="549"/>
      <c r="Q14" s="550"/>
      <c r="R14" s="551">
        <v>41221</v>
      </c>
      <c r="S14" s="552"/>
      <c r="T14" s="552"/>
      <c r="U14" s="552"/>
      <c r="V14" s="553"/>
      <c r="W14" s="457"/>
      <c r="X14" s="458"/>
      <c r="Y14" s="458"/>
      <c r="Z14" s="458"/>
      <c r="AA14" s="458"/>
      <c r="AB14" s="447"/>
      <c r="AC14" s="554">
        <v>10.4</v>
      </c>
      <c r="AD14" s="555"/>
      <c r="AE14" s="555"/>
      <c r="AF14" s="555"/>
      <c r="AG14" s="556"/>
      <c r="AH14" s="554">
        <v>10.6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19.7</v>
      </c>
      <c r="CU14" s="566"/>
      <c r="CV14" s="566"/>
      <c r="CW14" s="566"/>
      <c r="CX14" s="566"/>
      <c r="CY14" s="566"/>
      <c r="CZ14" s="566"/>
      <c r="DA14" s="567"/>
      <c r="DB14" s="565">
        <v>38.9</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140</v>
      </c>
      <c r="N15" s="559"/>
      <c r="O15" s="559"/>
      <c r="P15" s="559"/>
      <c r="Q15" s="560"/>
      <c r="R15" s="551">
        <v>40871</v>
      </c>
      <c r="S15" s="552"/>
      <c r="T15" s="552"/>
      <c r="U15" s="552"/>
      <c r="V15" s="553"/>
      <c r="W15" s="483" t="s">
        <v>148</v>
      </c>
      <c r="X15" s="484"/>
      <c r="Y15" s="484"/>
      <c r="Z15" s="484"/>
      <c r="AA15" s="484"/>
      <c r="AB15" s="474"/>
      <c r="AC15" s="518">
        <v>6992</v>
      </c>
      <c r="AD15" s="519"/>
      <c r="AE15" s="519"/>
      <c r="AF15" s="519"/>
      <c r="AG15" s="561"/>
      <c r="AH15" s="518">
        <v>7233</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4551138</v>
      </c>
      <c r="BO15" s="431"/>
      <c r="BP15" s="431"/>
      <c r="BQ15" s="431"/>
      <c r="BR15" s="431"/>
      <c r="BS15" s="431"/>
      <c r="BT15" s="431"/>
      <c r="BU15" s="432"/>
      <c r="BV15" s="430">
        <v>4514397</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33.200000000000003</v>
      </c>
      <c r="AD16" s="555"/>
      <c r="AE16" s="555"/>
      <c r="AF16" s="555"/>
      <c r="AG16" s="556"/>
      <c r="AH16" s="554">
        <v>34.5</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8299008</v>
      </c>
      <c r="BO16" s="468"/>
      <c r="BP16" s="468"/>
      <c r="BQ16" s="468"/>
      <c r="BR16" s="468"/>
      <c r="BS16" s="468"/>
      <c r="BT16" s="468"/>
      <c r="BU16" s="469"/>
      <c r="BV16" s="467">
        <v>8157978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11861</v>
      </c>
      <c r="AD17" s="519"/>
      <c r="AE17" s="519"/>
      <c r="AF17" s="519"/>
      <c r="AG17" s="561"/>
      <c r="AH17" s="518">
        <v>11523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5776338</v>
      </c>
      <c r="BO17" s="468"/>
      <c r="BP17" s="468"/>
      <c r="BQ17" s="468"/>
      <c r="BR17" s="468"/>
      <c r="BS17" s="468"/>
      <c r="BT17" s="468"/>
      <c r="BU17" s="469"/>
      <c r="BV17" s="467">
        <v>5730080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139.03</v>
      </c>
      <c r="M18" s="583"/>
      <c r="N18" s="583"/>
      <c r="O18" s="583"/>
      <c r="P18" s="583"/>
      <c r="Q18" s="583"/>
      <c r="R18" s="584"/>
      <c r="S18" s="584"/>
      <c r="T18" s="584"/>
      <c r="U18" s="584"/>
      <c r="V18" s="585"/>
      <c r="W18" s="485"/>
      <c r="X18" s="486"/>
      <c r="Y18" s="486"/>
      <c r="Z18" s="486"/>
      <c r="AA18" s="486"/>
      <c r="AB18" s="477"/>
      <c r="AC18" s="586">
        <v>56.4</v>
      </c>
      <c r="AD18" s="587"/>
      <c r="AE18" s="587"/>
      <c r="AF18" s="587"/>
      <c r="AG18" s="588"/>
      <c r="AH18" s="586">
        <v>54.9</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9195328</v>
      </c>
      <c r="BO18" s="468"/>
      <c r="BP18" s="468"/>
      <c r="BQ18" s="468"/>
      <c r="BR18" s="468"/>
      <c r="BS18" s="468"/>
      <c r="BT18" s="468"/>
      <c r="BU18" s="469"/>
      <c r="BV18" s="467">
        <v>9057125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297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11604272</v>
      </c>
      <c r="BO19" s="468"/>
      <c r="BP19" s="468"/>
      <c r="BQ19" s="468"/>
      <c r="BR19" s="468"/>
      <c r="BS19" s="468"/>
      <c r="BT19" s="468"/>
      <c r="BU19" s="469"/>
      <c r="BV19" s="467">
        <v>11626283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13086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16058335</v>
      </c>
      <c r="BO23" s="468"/>
      <c r="BP23" s="468"/>
      <c r="BQ23" s="468"/>
      <c r="BR23" s="468"/>
      <c r="BS23" s="468"/>
      <c r="BT23" s="468"/>
      <c r="BU23" s="469"/>
      <c r="BV23" s="467">
        <v>16115133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6440</v>
      </c>
      <c r="R24" s="519"/>
      <c r="S24" s="519"/>
      <c r="T24" s="519"/>
      <c r="U24" s="519"/>
      <c r="V24" s="561"/>
      <c r="W24" s="620"/>
      <c r="X24" s="608"/>
      <c r="Y24" s="609"/>
      <c r="Z24" s="517" t="s">
        <v>172</v>
      </c>
      <c r="AA24" s="497"/>
      <c r="AB24" s="497"/>
      <c r="AC24" s="497"/>
      <c r="AD24" s="497"/>
      <c r="AE24" s="497"/>
      <c r="AF24" s="497"/>
      <c r="AG24" s="498"/>
      <c r="AH24" s="518">
        <v>284</v>
      </c>
      <c r="AI24" s="519"/>
      <c r="AJ24" s="519"/>
      <c r="AK24" s="519"/>
      <c r="AL24" s="561"/>
      <c r="AM24" s="518">
        <v>862508</v>
      </c>
      <c r="AN24" s="519"/>
      <c r="AO24" s="519"/>
      <c r="AP24" s="519"/>
      <c r="AQ24" s="519"/>
      <c r="AR24" s="561"/>
      <c r="AS24" s="518">
        <v>3037</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7616379</v>
      </c>
      <c r="BO24" s="468"/>
      <c r="BP24" s="468"/>
      <c r="BQ24" s="468"/>
      <c r="BR24" s="468"/>
      <c r="BS24" s="468"/>
      <c r="BT24" s="468"/>
      <c r="BU24" s="469"/>
      <c r="BV24" s="467">
        <v>7946997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1</v>
      </c>
      <c r="M25" s="519"/>
      <c r="N25" s="519"/>
      <c r="O25" s="519"/>
      <c r="P25" s="561"/>
      <c r="Q25" s="518">
        <v>6047</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177</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2815452</v>
      </c>
      <c r="BO25" s="431"/>
      <c r="BP25" s="431"/>
      <c r="BQ25" s="431"/>
      <c r="BR25" s="431"/>
      <c r="BS25" s="431"/>
      <c r="BT25" s="431"/>
      <c r="BU25" s="432"/>
      <c r="BV25" s="430">
        <v>2653255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179</v>
      </c>
      <c r="F26" s="497"/>
      <c r="G26" s="497"/>
      <c r="H26" s="497"/>
      <c r="I26" s="497"/>
      <c r="J26" s="497"/>
      <c r="K26" s="498"/>
      <c r="L26" s="518">
        <v>1</v>
      </c>
      <c r="M26" s="519"/>
      <c r="N26" s="519"/>
      <c r="O26" s="519"/>
      <c r="P26" s="561"/>
      <c r="Q26" s="518">
        <v>5211</v>
      </c>
      <c r="R26" s="519"/>
      <c r="S26" s="519"/>
      <c r="T26" s="519"/>
      <c r="U26" s="519"/>
      <c r="V26" s="561"/>
      <c r="W26" s="620"/>
      <c r="X26" s="608"/>
      <c r="Y26" s="609"/>
      <c r="Z26" s="517" t="s">
        <v>180</v>
      </c>
      <c r="AA26" s="630"/>
      <c r="AB26" s="630"/>
      <c r="AC26" s="630"/>
      <c r="AD26" s="630"/>
      <c r="AE26" s="630"/>
      <c r="AF26" s="630"/>
      <c r="AG26" s="631"/>
      <c r="AH26" s="518">
        <v>41</v>
      </c>
      <c r="AI26" s="519"/>
      <c r="AJ26" s="519"/>
      <c r="AK26" s="519"/>
      <c r="AL26" s="561"/>
      <c r="AM26" s="518">
        <v>135956</v>
      </c>
      <c r="AN26" s="519"/>
      <c r="AO26" s="519"/>
      <c r="AP26" s="519"/>
      <c r="AQ26" s="519"/>
      <c r="AR26" s="561"/>
      <c r="AS26" s="518">
        <v>3316</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176</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182</v>
      </c>
      <c r="F27" s="497"/>
      <c r="G27" s="497"/>
      <c r="H27" s="497"/>
      <c r="I27" s="497"/>
      <c r="J27" s="497"/>
      <c r="K27" s="498"/>
      <c r="L27" s="518">
        <v>1</v>
      </c>
      <c r="M27" s="519"/>
      <c r="N27" s="519"/>
      <c r="O27" s="519"/>
      <c r="P27" s="561"/>
      <c r="Q27" s="518">
        <v>4350</v>
      </c>
      <c r="R27" s="519"/>
      <c r="S27" s="519"/>
      <c r="T27" s="519"/>
      <c r="U27" s="519"/>
      <c r="V27" s="561"/>
      <c r="W27" s="620"/>
      <c r="X27" s="608"/>
      <c r="Y27" s="609"/>
      <c r="Z27" s="517" t="s">
        <v>183</v>
      </c>
      <c r="AA27" s="497"/>
      <c r="AB27" s="497"/>
      <c r="AC27" s="497"/>
      <c r="AD27" s="497"/>
      <c r="AE27" s="497"/>
      <c r="AF27" s="497"/>
      <c r="AG27" s="498"/>
      <c r="AH27" s="518">
        <v>5</v>
      </c>
      <c r="AI27" s="519"/>
      <c r="AJ27" s="519"/>
      <c r="AK27" s="519"/>
      <c r="AL27" s="561"/>
      <c r="AM27" s="518">
        <v>19835</v>
      </c>
      <c r="AN27" s="519"/>
      <c r="AO27" s="519"/>
      <c r="AP27" s="519"/>
      <c r="AQ27" s="519"/>
      <c r="AR27" s="561"/>
      <c r="AS27" s="518">
        <v>3967</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176</v>
      </c>
      <c r="BO27" s="644"/>
      <c r="BP27" s="644"/>
      <c r="BQ27" s="644"/>
      <c r="BR27" s="644"/>
      <c r="BS27" s="644"/>
      <c r="BT27" s="644"/>
      <c r="BU27" s="645"/>
      <c r="BV27" s="643" t="s">
        <v>177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185</v>
      </c>
      <c r="F28" s="497"/>
      <c r="G28" s="497"/>
      <c r="H28" s="497"/>
      <c r="I28" s="497"/>
      <c r="J28" s="497"/>
      <c r="K28" s="498"/>
      <c r="L28" s="518">
        <v>1</v>
      </c>
      <c r="M28" s="519"/>
      <c r="N28" s="519"/>
      <c r="O28" s="519"/>
      <c r="P28" s="561"/>
      <c r="Q28" s="518">
        <v>3850</v>
      </c>
      <c r="R28" s="519"/>
      <c r="S28" s="519"/>
      <c r="T28" s="519"/>
      <c r="U28" s="519"/>
      <c r="V28" s="561"/>
      <c r="W28" s="620"/>
      <c r="X28" s="608"/>
      <c r="Y28" s="609"/>
      <c r="Z28" s="517" t="s">
        <v>186</v>
      </c>
      <c r="AA28" s="497"/>
      <c r="AB28" s="497"/>
      <c r="AC28" s="497"/>
      <c r="AD28" s="497"/>
      <c r="AE28" s="497"/>
      <c r="AF28" s="497"/>
      <c r="AG28" s="498"/>
      <c r="AH28" s="518" t="s">
        <v>128</v>
      </c>
      <c r="AI28" s="519"/>
      <c r="AJ28" s="519"/>
      <c r="AK28" s="519"/>
      <c r="AL28" s="561"/>
      <c r="AM28" s="518" t="s">
        <v>176</v>
      </c>
      <c r="AN28" s="519"/>
      <c r="AO28" s="519"/>
      <c r="AP28" s="519"/>
      <c r="AQ28" s="519"/>
      <c r="AR28" s="561"/>
      <c r="AS28" s="518" t="s">
        <v>176</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1353278</v>
      </c>
      <c r="BO28" s="431"/>
      <c r="BP28" s="431"/>
      <c r="BQ28" s="431"/>
      <c r="BR28" s="431"/>
      <c r="BS28" s="431"/>
      <c r="BT28" s="431"/>
      <c r="BU28" s="432"/>
      <c r="BV28" s="430">
        <v>1340610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188</v>
      </c>
      <c r="F29" s="497"/>
      <c r="G29" s="497"/>
      <c r="H29" s="497"/>
      <c r="I29" s="497"/>
      <c r="J29" s="497"/>
      <c r="K29" s="498"/>
      <c r="L29" s="518">
        <v>14</v>
      </c>
      <c r="M29" s="519"/>
      <c r="N29" s="519"/>
      <c r="O29" s="519"/>
      <c r="P29" s="561"/>
      <c r="Q29" s="518">
        <v>3600</v>
      </c>
      <c r="R29" s="519"/>
      <c r="S29" s="519"/>
      <c r="T29" s="519"/>
      <c r="U29" s="519"/>
      <c r="V29" s="561"/>
      <c r="W29" s="621"/>
      <c r="X29" s="622"/>
      <c r="Y29" s="623"/>
      <c r="Z29" s="517" t="s">
        <v>189</v>
      </c>
      <c r="AA29" s="497"/>
      <c r="AB29" s="497"/>
      <c r="AC29" s="497"/>
      <c r="AD29" s="497"/>
      <c r="AE29" s="497"/>
      <c r="AF29" s="497"/>
      <c r="AG29" s="498"/>
      <c r="AH29" s="518">
        <v>289</v>
      </c>
      <c r="AI29" s="519"/>
      <c r="AJ29" s="519"/>
      <c r="AK29" s="519"/>
      <c r="AL29" s="561"/>
      <c r="AM29" s="518">
        <v>882343</v>
      </c>
      <c r="AN29" s="519"/>
      <c r="AO29" s="519"/>
      <c r="AP29" s="519"/>
      <c r="AQ29" s="519"/>
      <c r="AR29" s="561"/>
      <c r="AS29" s="518">
        <v>3053</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175004</v>
      </c>
      <c r="BO29" s="468"/>
      <c r="BP29" s="468"/>
      <c r="BQ29" s="468"/>
      <c r="BR29" s="468"/>
      <c r="BS29" s="468"/>
      <c r="BT29" s="468"/>
      <c r="BU29" s="469"/>
      <c r="BV29" s="467">
        <v>174978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98.1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4351766</v>
      </c>
      <c r="BO30" s="644"/>
      <c r="BP30" s="644"/>
      <c r="BQ30" s="644"/>
      <c r="BR30" s="644"/>
      <c r="BS30" s="644"/>
      <c r="BT30" s="644"/>
      <c r="BU30" s="645"/>
      <c r="BV30" s="643">
        <v>2821277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199</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IF('各会計、関係団体の財政状況及び健全化判断比率'!B34="","",'各会計、関係団体の財政状況及び健全化判断比率'!B34)</f>
        <v>公共下水道事業会計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山形県消防補償等組合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寒河江市土地開発公社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IF('各会計、関係団体の財政状況及び健全化判断比率'!B33="","",'各会計、関係団体の財政状況及び健全化判断比率'!B33)</f>
        <v>病院事業会計</v>
      </c>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IF('各会計、関係団体の財政状況及び健全化判断比率'!B35="","",'各会計、関係団体の財政状況及び健全化判断比率'!B35)</f>
        <v>浄化槽整備事業会計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山形県自治会館管理組合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介護認定審査会共同設置特別会計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山形県市町村職員退職手当組合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西村山広域行政事務組合（普通会計分）</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西村山広域行政事務組合（事業会計分）</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山形県後期高齢者医療広域連合（普通会計）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山形県後期高齢者医療広域連合（事業会計）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1/cigq9rujaAvxyN0YOe1hGZTLusucS2npRiGRfnQVD6fPBqm7E2OmHJ1Vca31s/e6shqZeHZ7uGtVb03pENRA==" saltValue="pk15RA1vclwgbeYzHHiS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48" t="s">
        <v>578</v>
      </c>
      <c r="D34" s="1248"/>
      <c r="E34" s="1249"/>
      <c r="F34" s="32">
        <v>9.36</v>
      </c>
      <c r="G34" s="33">
        <v>9.0399999999999991</v>
      </c>
      <c r="H34" s="33">
        <v>8.58</v>
      </c>
      <c r="I34" s="33">
        <v>7.02</v>
      </c>
      <c r="J34" s="34">
        <v>6.68</v>
      </c>
      <c r="K34" s="22"/>
      <c r="L34" s="22"/>
      <c r="M34" s="22"/>
      <c r="N34" s="22"/>
      <c r="O34" s="22"/>
      <c r="P34" s="22"/>
    </row>
    <row r="35" spans="1:16" ht="39" customHeight="1">
      <c r="A35" s="22"/>
      <c r="B35" s="35"/>
      <c r="C35" s="1242" t="s">
        <v>579</v>
      </c>
      <c r="D35" s="1243"/>
      <c r="E35" s="1244"/>
      <c r="F35" s="36">
        <v>6.33</v>
      </c>
      <c r="G35" s="37">
        <v>7.5</v>
      </c>
      <c r="H35" s="37">
        <v>8.0299999999999994</v>
      </c>
      <c r="I35" s="37">
        <v>5.76</v>
      </c>
      <c r="J35" s="38">
        <v>4.1500000000000004</v>
      </c>
      <c r="K35" s="22"/>
      <c r="L35" s="22"/>
      <c r="M35" s="22"/>
      <c r="N35" s="22"/>
      <c r="O35" s="22"/>
      <c r="P35" s="22"/>
    </row>
    <row r="36" spans="1:16" ht="39" customHeight="1">
      <c r="A36" s="22"/>
      <c r="B36" s="35"/>
      <c r="C36" s="1242" t="s">
        <v>580</v>
      </c>
      <c r="D36" s="1243"/>
      <c r="E36" s="1244"/>
      <c r="F36" s="36">
        <v>0.72</v>
      </c>
      <c r="G36" s="37">
        <v>0.59</v>
      </c>
      <c r="H36" s="37">
        <v>0.03</v>
      </c>
      <c r="I36" s="37">
        <v>0.96</v>
      </c>
      <c r="J36" s="38">
        <v>1.4</v>
      </c>
      <c r="K36" s="22"/>
      <c r="L36" s="22"/>
      <c r="M36" s="22"/>
      <c r="N36" s="22"/>
      <c r="O36" s="22"/>
      <c r="P36" s="22"/>
    </row>
    <row r="37" spans="1:16" ht="39" customHeight="1">
      <c r="A37" s="22"/>
      <c r="B37" s="35"/>
      <c r="C37" s="1242" t="s">
        <v>581</v>
      </c>
      <c r="D37" s="1243"/>
      <c r="E37" s="1244"/>
      <c r="F37" s="36">
        <v>0</v>
      </c>
      <c r="G37" s="37">
        <v>0</v>
      </c>
      <c r="H37" s="37">
        <v>0.01</v>
      </c>
      <c r="I37" s="37">
        <v>0</v>
      </c>
      <c r="J37" s="38">
        <v>0.64</v>
      </c>
      <c r="K37" s="22"/>
      <c r="L37" s="22"/>
      <c r="M37" s="22"/>
      <c r="N37" s="22"/>
      <c r="O37" s="22"/>
      <c r="P37" s="22"/>
    </row>
    <row r="38" spans="1:16" ht="39" customHeight="1">
      <c r="A38" s="22"/>
      <c r="B38" s="35"/>
      <c r="C38" s="1242" t="s">
        <v>582</v>
      </c>
      <c r="D38" s="1243"/>
      <c r="E38" s="1244"/>
      <c r="F38" s="36">
        <v>0.9</v>
      </c>
      <c r="G38" s="37">
        <v>0.87</v>
      </c>
      <c r="H38" s="37">
        <v>0.87</v>
      </c>
      <c r="I38" s="37">
        <v>0.91</v>
      </c>
      <c r="J38" s="38">
        <v>0.52</v>
      </c>
      <c r="K38" s="22"/>
      <c r="L38" s="22"/>
      <c r="M38" s="22"/>
      <c r="N38" s="22"/>
      <c r="O38" s="22"/>
      <c r="P38" s="22"/>
    </row>
    <row r="39" spans="1:16" ht="39" customHeight="1">
      <c r="A39" s="22"/>
      <c r="B39" s="35"/>
      <c r="C39" s="1242" t="s">
        <v>583</v>
      </c>
      <c r="D39" s="1243"/>
      <c r="E39" s="1244"/>
      <c r="F39" s="36">
        <v>2.25</v>
      </c>
      <c r="G39" s="37">
        <v>2.52</v>
      </c>
      <c r="H39" s="37">
        <v>5.77</v>
      </c>
      <c r="I39" s="37">
        <v>0.27</v>
      </c>
      <c r="J39" s="38">
        <v>0.48</v>
      </c>
      <c r="K39" s="22"/>
      <c r="L39" s="22"/>
      <c r="M39" s="22"/>
      <c r="N39" s="22"/>
      <c r="O39" s="22"/>
      <c r="P39" s="22"/>
    </row>
    <row r="40" spans="1:16" ht="39" customHeight="1">
      <c r="A40" s="22"/>
      <c r="B40" s="35"/>
      <c r="C40" s="1242" t="s">
        <v>584</v>
      </c>
      <c r="D40" s="1243"/>
      <c r="E40" s="1244"/>
      <c r="F40" s="36">
        <v>0.06</v>
      </c>
      <c r="G40" s="37">
        <v>7.0000000000000007E-2</v>
      </c>
      <c r="H40" s="37">
        <v>7.0000000000000007E-2</v>
      </c>
      <c r="I40" s="37">
        <v>0.06</v>
      </c>
      <c r="J40" s="38">
        <v>0.09</v>
      </c>
      <c r="K40" s="22"/>
      <c r="L40" s="22"/>
      <c r="M40" s="22"/>
      <c r="N40" s="22"/>
      <c r="O40" s="22"/>
      <c r="P40" s="22"/>
    </row>
    <row r="41" spans="1:16" ht="39" customHeight="1">
      <c r="A41" s="22"/>
      <c r="B41" s="35"/>
      <c r="C41" s="1242" t="s">
        <v>585</v>
      </c>
      <c r="D41" s="1243"/>
      <c r="E41" s="1244"/>
      <c r="F41" s="36">
        <v>0.02</v>
      </c>
      <c r="G41" s="37">
        <v>7.0000000000000007E-2</v>
      </c>
      <c r="H41" s="37">
        <v>0.01</v>
      </c>
      <c r="I41" s="37">
        <v>0.03</v>
      </c>
      <c r="J41" s="38">
        <v>0.05</v>
      </c>
      <c r="K41" s="22"/>
      <c r="L41" s="22"/>
      <c r="M41" s="22"/>
      <c r="N41" s="22"/>
      <c r="O41" s="22"/>
      <c r="P41" s="22"/>
    </row>
    <row r="42" spans="1:16" ht="39" customHeight="1">
      <c r="A42" s="22"/>
      <c r="B42" s="39"/>
      <c r="C42" s="1242" t="s">
        <v>586</v>
      </c>
      <c r="D42" s="1243"/>
      <c r="E42" s="1244"/>
      <c r="F42" s="36" t="s">
        <v>527</v>
      </c>
      <c r="G42" s="37" t="s">
        <v>527</v>
      </c>
      <c r="H42" s="37" t="s">
        <v>527</v>
      </c>
      <c r="I42" s="37" t="s">
        <v>527</v>
      </c>
      <c r="J42" s="38" t="s">
        <v>527</v>
      </c>
      <c r="K42" s="22"/>
      <c r="L42" s="22"/>
      <c r="M42" s="22"/>
      <c r="N42" s="22"/>
      <c r="O42" s="22"/>
      <c r="P42" s="22"/>
    </row>
    <row r="43" spans="1:16" ht="39" customHeight="1" thickBot="1">
      <c r="A43" s="22"/>
      <c r="B43" s="40"/>
      <c r="C43" s="1245" t="s">
        <v>587</v>
      </c>
      <c r="D43" s="1246"/>
      <c r="E43" s="1247"/>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cBf467zmpwJ/Kqd/X/B2cZrpWXqX3uFJ+OgIXKNW8iBAFLE07S41XT+wkd3EdTVaqLNmMdTPIIZHzBqSkeAug==" saltValue="WobSgXDE3FIAf3abLy7A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50" t="s">
        <v>11</v>
      </c>
      <c r="C45" s="1251"/>
      <c r="D45" s="58"/>
      <c r="E45" s="1256" t="s">
        <v>12</v>
      </c>
      <c r="F45" s="1256"/>
      <c r="G45" s="1256"/>
      <c r="H45" s="1256"/>
      <c r="I45" s="1256"/>
      <c r="J45" s="1257"/>
      <c r="K45" s="59">
        <v>2089</v>
      </c>
      <c r="L45" s="60">
        <v>1925</v>
      </c>
      <c r="M45" s="60">
        <v>1778</v>
      </c>
      <c r="N45" s="60">
        <v>1713</v>
      </c>
      <c r="O45" s="61">
        <v>1642</v>
      </c>
      <c r="P45" s="48"/>
      <c r="Q45" s="48"/>
      <c r="R45" s="48"/>
      <c r="S45" s="48"/>
      <c r="T45" s="48"/>
      <c r="U45" s="48"/>
    </row>
    <row r="46" spans="1:21" ht="30.75" customHeight="1">
      <c r="A46" s="48"/>
      <c r="B46" s="1252"/>
      <c r="C46" s="1253"/>
      <c r="D46" s="62"/>
      <c r="E46" s="1258" t="s">
        <v>13</v>
      </c>
      <c r="F46" s="1258"/>
      <c r="G46" s="1258"/>
      <c r="H46" s="1258"/>
      <c r="I46" s="1258"/>
      <c r="J46" s="1259"/>
      <c r="K46" s="63" t="s">
        <v>527</v>
      </c>
      <c r="L46" s="64" t="s">
        <v>527</v>
      </c>
      <c r="M46" s="64" t="s">
        <v>527</v>
      </c>
      <c r="N46" s="64" t="s">
        <v>527</v>
      </c>
      <c r="O46" s="65" t="s">
        <v>527</v>
      </c>
      <c r="P46" s="48"/>
      <c r="Q46" s="48"/>
      <c r="R46" s="48"/>
      <c r="S46" s="48"/>
      <c r="T46" s="48"/>
      <c r="U46" s="48"/>
    </row>
    <row r="47" spans="1:21" ht="30.75" customHeight="1">
      <c r="A47" s="48"/>
      <c r="B47" s="1252"/>
      <c r="C47" s="1253"/>
      <c r="D47" s="62"/>
      <c r="E47" s="1258" t="s">
        <v>14</v>
      </c>
      <c r="F47" s="1258"/>
      <c r="G47" s="1258"/>
      <c r="H47" s="1258"/>
      <c r="I47" s="1258"/>
      <c r="J47" s="1259"/>
      <c r="K47" s="63" t="s">
        <v>527</v>
      </c>
      <c r="L47" s="64" t="s">
        <v>527</v>
      </c>
      <c r="M47" s="64" t="s">
        <v>527</v>
      </c>
      <c r="N47" s="64" t="s">
        <v>527</v>
      </c>
      <c r="O47" s="65" t="s">
        <v>527</v>
      </c>
      <c r="P47" s="48"/>
      <c r="Q47" s="48"/>
      <c r="R47" s="48"/>
      <c r="S47" s="48"/>
      <c r="T47" s="48"/>
      <c r="U47" s="48"/>
    </row>
    <row r="48" spans="1:21" ht="30.75" customHeight="1">
      <c r="A48" s="48"/>
      <c r="B48" s="1252"/>
      <c r="C48" s="1253"/>
      <c r="D48" s="62"/>
      <c r="E48" s="1258" t="s">
        <v>15</v>
      </c>
      <c r="F48" s="1258"/>
      <c r="G48" s="1258"/>
      <c r="H48" s="1258"/>
      <c r="I48" s="1258"/>
      <c r="J48" s="1259"/>
      <c r="K48" s="63">
        <v>539</v>
      </c>
      <c r="L48" s="64">
        <v>543</v>
      </c>
      <c r="M48" s="64">
        <v>530</v>
      </c>
      <c r="N48" s="64">
        <v>524</v>
      </c>
      <c r="O48" s="65">
        <v>549</v>
      </c>
      <c r="P48" s="48"/>
      <c r="Q48" s="48"/>
      <c r="R48" s="48"/>
      <c r="S48" s="48"/>
      <c r="T48" s="48"/>
      <c r="U48" s="48"/>
    </row>
    <row r="49" spans="1:21" ht="30.75" customHeight="1">
      <c r="A49" s="48"/>
      <c r="B49" s="1252"/>
      <c r="C49" s="1253"/>
      <c r="D49" s="62"/>
      <c r="E49" s="1258" t="s">
        <v>16</v>
      </c>
      <c r="F49" s="1258"/>
      <c r="G49" s="1258"/>
      <c r="H49" s="1258"/>
      <c r="I49" s="1258"/>
      <c r="J49" s="1259"/>
      <c r="K49" s="63">
        <v>111</v>
      </c>
      <c r="L49" s="64">
        <v>67</v>
      </c>
      <c r="M49" s="64">
        <v>89</v>
      </c>
      <c r="N49" s="64">
        <v>101</v>
      </c>
      <c r="O49" s="65">
        <v>184</v>
      </c>
      <c r="P49" s="48"/>
      <c r="Q49" s="48"/>
      <c r="R49" s="48"/>
      <c r="S49" s="48"/>
      <c r="T49" s="48"/>
      <c r="U49" s="48"/>
    </row>
    <row r="50" spans="1:21" ht="30.75" customHeight="1">
      <c r="A50" s="48"/>
      <c r="B50" s="1252"/>
      <c r="C50" s="1253"/>
      <c r="D50" s="62"/>
      <c r="E50" s="1258" t="s">
        <v>17</v>
      </c>
      <c r="F50" s="1258"/>
      <c r="G50" s="1258"/>
      <c r="H50" s="1258"/>
      <c r="I50" s="1258"/>
      <c r="J50" s="1259"/>
      <c r="K50" s="63">
        <v>37</v>
      </c>
      <c r="L50" s="64">
        <v>25</v>
      </c>
      <c r="M50" s="64">
        <v>34</v>
      </c>
      <c r="N50" s="64">
        <v>34</v>
      </c>
      <c r="O50" s="65">
        <v>33</v>
      </c>
      <c r="P50" s="48"/>
      <c r="Q50" s="48"/>
      <c r="R50" s="48"/>
      <c r="S50" s="48"/>
      <c r="T50" s="48"/>
      <c r="U50" s="48"/>
    </row>
    <row r="51" spans="1:21" ht="30.75" customHeight="1">
      <c r="A51" s="48"/>
      <c r="B51" s="1254"/>
      <c r="C51" s="1255"/>
      <c r="D51" s="66"/>
      <c r="E51" s="1258" t="s">
        <v>18</v>
      </c>
      <c r="F51" s="1258"/>
      <c r="G51" s="1258"/>
      <c r="H51" s="1258"/>
      <c r="I51" s="1258"/>
      <c r="J51" s="1259"/>
      <c r="K51" s="63">
        <v>0</v>
      </c>
      <c r="L51" s="64">
        <v>0</v>
      </c>
      <c r="M51" s="64">
        <v>0</v>
      </c>
      <c r="N51" s="64">
        <v>0</v>
      </c>
      <c r="O51" s="65" t="s">
        <v>527</v>
      </c>
      <c r="P51" s="48"/>
      <c r="Q51" s="48"/>
      <c r="R51" s="48"/>
      <c r="S51" s="48"/>
      <c r="T51" s="48"/>
      <c r="U51" s="48"/>
    </row>
    <row r="52" spans="1:21" ht="30.75" customHeight="1">
      <c r="A52" s="48"/>
      <c r="B52" s="1260" t="s">
        <v>19</v>
      </c>
      <c r="C52" s="1261"/>
      <c r="D52" s="66"/>
      <c r="E52" s="1258" t="s">
        <v>20</v>
      </c>
      <c r="F52" s="1258"/>
      <c r="G52" s="1258"/>
      <c r="H52" s="1258"/>
      <c r="I52" s="1258"/>
      <c r="J52" s="1259"/>
      <c r="K52" s="63">
        <v>1928</v>
      </c>
      <c r="L52" s="64">
        <v>1833</v>
      </c>
      <c r="M52" s="64">
        <v>1734</v>
      </c>
      <c r="N52" s="64">
        <v>1739</v>
      </c>
      <c r="O52" s="65">
        <v>1759</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848</v>
      </c>
      <c r="L53" s="69">
        <v>727</v>
      </c>
      <c r="M53" s="69">
        <v>697</v>
      </c>
      <c r="N53" s="69">
        <v>633</v>
      </c>
      <c r="O53" s="70">
        <v>649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c r="B57" s="1266" t="s">
        <v>25</v>
      </c>
      <c r="C57" s="1267"/>
      <c r="D57" s="1270" t="s">
        <v>26</v>
      </c>
      <c r="E57" s="1271"/>
      <c r="F57" s="1271"/>
      <c r="G57" s="1271"/>
      <c r="H57" s="1271"/>
      <c r="I57" s="1271"/>
      <c r="J57" s="1272"/>
      <c r="K57" s="83" t="s">
        <v>599</v>
      </c>
      <c r="L57" s="84" t="s">
        <v>527</v>
      </c>
      <c r="M57" s="84" t="s">
        <v>527</v>
      </c>
      <c r="N57" s="84" t="s">
        <v>527</v>
      </c>
      <c r="O57" s="85" t="s">
        <v>527</v>
      </c>
    </row>
    <row r="58" spans="1:21" ht="31.5" customHeight="1" thickBot="1">
      <c r="B58" s="1268"/>
      <c r="C58" s="1269"/>
      <c r="D58" s="1273" t="s">
        <v>27</v>
      </c>
      <c r="E58" s="1274"/>
      <c r="F58" s="1274"/>
      <c r="G58" s="1274"/>
      <c r="H58" s="1274"/>
      <c r="I58" s="1274"/>
      <c r="J58" s="1275"/>
      <c r="K58" s="86" t="s">
        <v>600</v>
      </c>
      <c r="L58" s="87" t="s">
        <v>527</v>
      </c>
      <c r="M58" s="87" t="s">
        <v>527</v>
      </c>
      <c r="N58" s="87" t="s">
        <v>527</v>
      </c>
      <c r="O58" s="88" t="s">
        <v>527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bN73WMrY4bBuODt9ojyYwVmPlmqfTUQkiDAE/Qemgc0iaP+POBse1ub5WNDEIHEyya3SIx0ZE6YF1YLlOJuw==" saltValue="Ng7mGneTV1Cd/0LATQeP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76" t="s">
        <v>30</v>
      </c>
      <c r="C41" s="1277"/>
      <c r="D41" s="102"/>
      <c r="E41" s="1282" t="s">
        <v>31</v>
      </c>
      <c r="F41" s="1282"/>
      <c r="G41" s="1282"/>
      <c r="H41" s="1283"/>
      <c r="I41" s="103">
        <v>16797</v>
      </c>
      <c r="J41" s="104">
        <v>16396</v>
      </c>
      <c r="K41" s="104">
        <v>16082</v>
      </c>
      <c r="L41" s="104">
        <v>16115</v>
      </c>
      <c r="M41" s="105">
        <v>16058</v>
      </c>
    </row>
    <row r="42" spans="2:13" ht="27.75" customHeight="1">
      <c r="B42" s="1278"/>
      <c r="C42" s="1279"/>
      <c r="D42" s="106"/>
      <c r="E42" s="1284" t="s">
        <v>32</v>
      </c>
      <c r="F42" s="1284"/>
      <c r="G42" s="1284"/>
      <c r="H42" s="1285"/>
      <c r="I42" s="107">
        <v>192</v>
      </c>
      <c r="J42" s="108">
        <v>176</v>
      </c>
      <c r="K42" s="108">
        <v>150</v>
      </c>
      <c r="L42" s="108">
        <v>181</v>
      </c>
      <c r="M42" s="109">
        <v>229</v>
      </c>
    </row>
    <row r="43" spans="2:13" ht="27.75" customHeight="1">
      <c r="B43" s="1278"/>
      <c r="C43" s="1279"/>
      <c r="D43" s="106"/>
      <c r="E43" s="1284" t="s">
        <v>33</v>
      </c>
      <c r="F43" s="1284"/>
      <c r="G43" s="1284"/>
      <c r="H43" s="1285"/>
      <c r="I43" s="107">
        <v>6436</v>
      </c>
      <c r="J43" s="108">
        <v>6731</v>
      </c>
      <c r="K43" s="108">
        <v>6644</v>
      </c>
      <c r="L43" s="108">
        <v>6550</v>
      </c>
      <c r="M43" s="109">
        <v>6180</v>
      </c>
    </row>
    <row r="44" spans="2:13" ht="27.75" customHeight="1">
      <c r="B44" s="1278"/>
      <c r="C44" s="1279"/>
      <c r="D44" s="106"/>
      <c r="E44" s="1284" t="s">
        <v>34</v>
      </c>
      <c r="F44" s="1284"/>
      <c r="G44" s="1284"/>
      <c r="H44" s="1285"/>
      <c r="I44" s="107">
        <v>1511</v>
      </c>
      <c r="J44" s="108">
        <v>1787</v>
      </c>
      <c r="K44" s="108">
        <v>1802</v>
      </c>
      <c r="L44" s="108">
        <v>1830</v>
      </c>
      <c r="M44" s="109">
        <v>1760</v>
      </c>
    </row>
    <row r="45" spans="2:13" ht="27.75" customHeight="1">
      <c r="B45" s="1278"/>
      <c r="C45" s="1279"/>
      <c r="D45" s="106"/>
      <c r="E45" s="1284" t="s">
        <v>35</v>
      </c>
      <c r="F45" s="1284"/>
      <c r="G45" s="1284"/>
      <c r="H45" s="1285"/>
      <c r="I45" s="107">
        <v>1462</v>
      </c>
      <c r="J45" s="108">
        <v>1614</v>
      </c>
      <c r="K45" s="108">
        <v>1514</v>
      </c>
      <c r="L45" s="108">
        <v>1490</v>
      </c>
      <c r="M45" s="109">
        <v>1421</v>
      </c>
    </row>
    <row r="46" spans="2:13" ht="27.75" customHeight="1">
      <c r="B46" s="1278"/>
      <c r="C46" s="1279"/>
      <c r="D46" s="110"/>
      <c r="E46" s="1284" t="s">
        <v>36</v>
      </c>
      <c r="F46" s="1284"/>
      <c r="G46" s="1284"/>
      <c r="H46" s="1285"/>
      <c r="I46" s="107" t="s">
        <v>527</v>
      </c>
      <c r="J46" s="108" t="s">
        <v>527</v>
      </c>
      <c r="K46" s="108" t="s">
        <v>527</v>
      </c>
      <c r="L46" s="108" t="s">
        <v>527</v>
      </c>
      <c r="M46" s="109" t="s">
        <v>527</v>
      </c>
    </row>
    <row r="47" spans="2:13" ht="27.75" customHeight="1">
      <c r="B47" s="1278"/>
      <c r="C47" s="1279"/>
      <c r="D47" s="111"/>
      <c r="E47" s="1286" t="s">
        <v>37</v>
      </c>
      <c r="F47" s="1287"/>
      <c r="G47" s="1287"/>
      <c r="H47" s="1288"/>
      <c r="I47" s="107" t="s">
        <v>527</v>
      </c>
      <c r="J47" s="108" t="s">
        <v>527</v>
      </c>
      <c r="K47" s="108" t="s">
        <v>527</v>
      </c>
      <c r="L47" s="108" t="s">
        <v>527</v>
      </c>
      <c r="M47" s="109" t="s">
        <v>527</v>
      </c>
    </row>
    <row r="48" spans="2:13" ht="27.75" customHeight="1">
      <c r="B48" s="1278"/>
      <c r="C48" s="1279"/>
      <c r="D48" s="106"/>
      <c r="E48" s="1284" t="s">
        <v>38</v>
      </c>
      <c r="F48" s="1284"/>
      <c r="G48" s="1284"/>
      <c r="H48" s="1285"/>
      <c r="I48" s="107" t="s">
        <v>527</v>
      </c>
      <c r="J48" s="108" t="s">
        <v>527</v>
      </c>
      <c r="K48" s="108" t="s">
        <v>527</v>
      </c>
      <c r="L48" s="108" t="s">
        <v>527</v>
      </c>
      <c r="M48" s="109" t="s">
        <v>527</v>
      </c>
    </row>
    <row r="49" spans="2:13" ht="27.75" customHeight="1">
      <c r="B49" s="1280"/>
      <c r="C49" s="1281"/>
      <c r="D49" s="106"/>
      <c r="E49" s="1284" t="s">
        <v>39</v>
      </c>
      <c r="F49" s="1284"/>
      <c r="G49" s="1284"/>
      <c r="H49" s="1285"/>
      <c r="I49" s="107" t="s">
        <v>527</v>
      </c>
      <c r="J49" s="108" t="s">
        <v>527</v>
      </c>
      <c r="K49" s="108" t="s">
        <v>527</v>
      </c>
      <c r="L49" s="108" t="s">
        <v>527</v>
      </c>
      <c r="M49" s="109" t="s">
        <v>527</v>
      </c>
    </row>
    <row r="50" spans="2:13" ht="27.75" customHeight="1">
      <c r="B50" s="1289" t="s">
        <v>40</v>
      </c>
      <c r="C50" s="1290"/>
      <c r="D50" s="112"/>
      <c r="E50" s="1284" t="s">
        <v>41</v>
      </c>
      <c r="F50" s="1284"/>
      <c r="G50" s="1284"/>
      <c r="H50" s="1285"/>
      <c r="I50" s="107">
        <v>2207</v>
      </c>
      <c r="J50" s="108">
        <v>2946</v>
      </c>
      <c r="K50" s="108">
        <v>2709</v>
      </c>
      <c r="L50" s="108">
        <v>4842</v>
      </c>
      <c r="M50" s="109">
        <v>6207</v>
      </c>
    </row>
    <row r="51" spans="2:13" ht="27.75" customHeight="1">
      <c r="B51" s="1278"/>
      <c r="C51" s="1279"/>
      <c r="D51" s="106"/>
      <c r="E51" s="1284" t="s">
        <v>42</v>
      </c>
      <c r="F51" s="1284"/>
      <c r="G51" s="1284"/>
      <c r="H51" s="1285"/>
      <c r="I51" s="107">
        <v>1746</v>
      </c>
      <c r="J51" s="108">
        <v>2136</v>
      </c>
      <c r="K51" s="108">
        <v>2132</v>
      </c>
      <c r="L51" s="108">
        <v>2352</v>
      </c>
      <c r="M51" s="109">
        <v>2431</v>
      </c>
    </row>
    <row r="52" spans="2:13" ht="27.75" customHeight="1">
      <c r="B52" s="1280"/>
      <c r="C52" s="1281"/>
      <c r="D52" s="106"/>
      <c r="E52" s="1284" t="s">
        <v>43</v>
      </c>
      <c r="F52" s="1284"/>
      <c r="G52" s="1284"/>
      <c r="H52" s="1285"/>
      <c r="I52" s="107">
        <v>16432</v>
      </c>
      <c r="J52" s="108">
        <v>16215</v>
      </c>
      <c r="K52" s="108">
        <v>15806</v>
      </c>
      <c r="L52" s="108">
        <v>15642</v>
      </c>
      <c r="M52" s="109">
        <v>15314</v>
      </c>
    </row>
    <row r="53" spans="2:13" ht="27.75" customHeight="1" thickBot="1">
      <c r="B53" s="1291" t="s">
        <v>44</v>
      </c>
      <c r="C53" s="1292"/>
      <c r="D53" s="113"/>
      <c r="E53" s="1293" t="s">
        <v>45</v>
      </c>
      <c r="F53" s="1293"/>
      <c r="G53" s="1293"/>
      <c r="H53" s="1294"/>
      <c r="I53" s="114">
        <v>6012</v>
      </c>
      <c r="J53" s="115">
        <v>5407</v>
      </c>
      <c r="K53" s="115">
        <v>5544</v>
      </c>
      <c r="L53" s="115">
        <v>3331</v>
      </c>
      <c r="M53" s="116">
        <v>1697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IeozhRWb7tYz+9RDsLhl4M4Qyu3rClwJ9YF7AcbOKGkBSTDBHK5ieQuLU8VwwzYbB236jcZt9Fut5x7Ndyig==" saltValue="/Sbls2EYVHV1SIZbMs87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303" t="s">
        <v>48</v>
      </c>
      <c r="D55" s="1303"/>
      <c r="E55" s="1304"/>
      <c r="F55" s="128">
        <v>1225</v>
      </c>
      <c r="G55" s="128">
        <v>1341</v>
      </c>
      <c r="H55" s="129">
        <v>1353</v>
      </c>
    </row>
    <row r="56" spans="2:8" ht="52.5" customHeight="1">
      <c r="B56" s="130"/>
      <c r="C56" s="1305" t="s">
        <v>49</v>
      </c>
      <c r="D56" s="1305"/>
      <c r="E56" s="1306"/>
      <c r="F56" s="131">
        <v>175</v>
      </c>
      <c r="G56" s="131">
        <v>175</v>
      </c>
      <c r="H56" s="132">
        <v>175</v>
      </c>
    </row>
    <row r="57" spans="2:8" ht="53.25" customHeight="1">
      <c r="B57" s="130"/>
      <c r="C57" s="1307" t="s">
        <v>50</v>
      </c>
      <c r="D57" s="1307"/>
      <c r="E57" s="1308"/>
      <c r="F57" s="133">
        <v>1308</v>
      </c>
      <c r="G57" s="133">
        <v>2821</v>
      </c>
      <c r="H57" s="134">
        <v>4352</v>
      </c>
    </row>
    <row r="58" spans="2:8" ht="45.75" customHeight="1">
      <c r="B58" s="135"/>
      <c r="C58" s="1295" t="s">
        <v>594</v>
      </c>
      <c r="D58" s="1296"/>
      <c r="E58" s="1297"/>
      <c r="F58" s="136">
        <v>882</v>
      </c>
      <c r="G58" s="136">
        <v>2298</v>
      </c>
      <c r="H58" s="137">
        <v>3720</v>
      </c>
    </row>
    <row r="59" spans="2:8" ht="45.75" customHeight="1">
      <c r="B59" s="135"/>
      <c r="C59" s="1295" t="s">
        <v>595</v>
      </c>
      <c r="D59" s="1296"/>
      <c r="E59" s="1297"/>
      <c r="F59" s="136">
        <v>392</v>
      </c>
      <c r="G59" s="136">
        <v>492</v>
      </c>
      <c r="H59" s="137">
        <v>592</v>
      </c>
    </row>
    <row r="60" spans="2:8" ht="45.75" customHeight="1">
      <c r="B60" s="135"/>
      <c r="C60" s="1295" t="s">
        <v>596</v>
      </c>
      <c r="D60" s="1296"/>
      <c r="E60" s="1297"/>
      <c r="F60" s="136">
        <v>5</v>
      </c>
      <c r="G60" s="136">
        <v>5</v>
      </c>
      <c r="H60" s="137">
        <v>12</v>
      </c>
    </row>
    <row r="61" spans="2:8" ht="45.75" customHeight="1">
      <c r="B61" s="135"/>
      <c r="C61" s="1295" t="s">
        <v>597</v>
      </c>
      <c r="D61" s="1296"/>
      <c r="E61" s="1297"/>
      <c r="F61" s="136">
        <v>10</v>
      </c>
      <c r="G61" s="136">
        <v>10</v>
      </c>
      <c r="H61" s="137">
        <v>10</v>
      </c>
    </row>
    <row r="62" spans="2:8" ht="45.75" customHeight="1" thickBot="1">
      <c r="B62" s="138"/>
      <c r="C62" s="1298" t="s">
        <v>598</v>
      </c>
      <c r="D62" s="1299"/>
      <c r="E62" s="1300"/>
      <c r="F62" s="139">
        <v>8</v>
      </c>
      <c r="G62" s="139">
        <v>7</v>
      </c>
      <c r="H62" s="140">
        <v>5</v>
      </c>
    </row>
    <row r="63" spans="2:8" ht="52.5" customHeight="1" thickBot="1">
      <c r="B63" s="141"/>
      <c r="C63" s="1301" t="s">
        <v>51</v>
      </c>
      <c r="D63" s="1301"/>
      <c r="E63" s="1302"/>
      <c r="F63" s="142">
        <v>2709</v>
      </c>
      <c r="G63" s="142">
        <v>4337</v>
      </c>
      <c r="H63" s="143">
        <v>5880</v>
      </c>
    </row>
    <row r="64" spans="2:8" ht="15" customHeight="1"/>
  </sheetData>
  <sheetProtection algorithmName="SHA-512" hashValue="ndQg44bdDSSBoHVClG4xWZQWueOS/QGRA9YcDRi7RrSAC+AczaLHdjLn+23g2op5y4sB70snDwe2n4sxdVMK9Q==" saltValue="0R3cA1GyKzpjpRxn+C/7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9" zoomScaleNormal="100" zoomScaleSheetLayoutView="55" workbookViewId="0">
      <selection activeCell="AL42" sqref="AL42"/>
    </sheetView>
  </sheetViews>
  <sheetFormatPr defaultColWidth="0" defaultRowHeight="13.5" customHeight="1" zeroHeight="1"/>
  <cols>
    <col min="1" max="1" width="6.42578125" style="388" customWidth="1"/>
    <col min="2" max="107" width="2.42578125" style="388" customWidth="1"/>
    <col min="108" max="108" width="6.140625" style="396" customWidth="1"/>
    <col min="109" max="109" width="5.85546875" style="395" customWidth="1"/>
    <col min="110" max="110" width="19.140625" style="388" hidden="1"/>
    <col min="111" max="115" width="12.5703125" style="388" hidden="1"/>
    <col min="116" max="349" width="8.5703125" style="388" hidden="1"/>
    <col min="350" max="355" width="14.85546875" style="388" hidden="1"/>
    <col min="356" max="357" width="15.85546875" style="388" hidden="1"/>
    <col min="358" max="363" width="16.140625" style="388" hidden="1"/>
    <col min="364" max="364" width="6.140625" style="388" hidden="1"/>
    <col min="365" max="365" width="3" style="388" hidden="1"/>
    <col min="366" max="605" width="8.5703125" style="388" hidden="1"/>
    <col min="606" max="611" width="14.85546875" style="388" hidden="1"/>
    <col min="612" max="613" width="15.85546875" style="388" hidden="1"/>
    <col min="614" max="619" width="16.140625" style="388" hidden="1"/>
    <col min="620" max="620" width="6.140625" style="388" hidden="1"/>
    <col min="621" max="621" width="3" style="388" hidden="1"/>
    <col min="622" max="861" width="8.5703125" style="388" hidden="1"/>
    <col min="862" max="867" width="14.85546875" style="388" hidden="1"/>
    <col min="868" max="869" width="15.85546875" style="388" hidden="1"/>
    <col min="870" max="875" width="16.140625" style="388" hidden="1"/>
    <col min="876" max="876" width="6.140625" style="388" hidden="1"/>
    <col min="877" max="877" width="3" style="388" hidden="1"/>
    <col min="878" max="1117" width="8.5703125" style="388" hidden="1"/>
    <col min="1118" max="1123" width="14.85546875" style="388" hidden="1"/>
    <col min="1124" max="1125" width="15.85546875" style="388" hidden="1"/>
    <col min="1126" max="1131" width="16.140625" style="388" hidden="1"/>
    <col min="1132" max="1132" width="6.140625" style="388" hidden="1"/>
    <col min="1133" max="1133" width="3" style="388" hidden="1"/>
    <col min="1134" max="1373" width="8.5703125" style="388" hidden="1"/>
    <col min="1374" max="1379" width="14.85546875" style="388" hidden="1"/>
    <col min="1380" max="1381" width="15.85546875" style="388" hidden="1"/>
    <col min="1382" max="1387" width="16.140625" style="388" hidden="1"/>
    <col min="1388" max="1388" width="6.140625" style="388" hidden="1"/>
    <col min="1389" max="1389" width="3" style="388" hidden="1"/>
    <col min="1390" max="1629" width="8.5703125" style="388" hidden="1"/>
    <col min="1630" max="1635" width="14.85546875" style="388" hidden="1"/>
    <col min="1636" max="1637" width="15.85546875" style="388" hidden="1"/>
    <col min="1638" max="1643" width="16.140625" style="388" hidden="1"/>
    <col min="1644" max="1644" width="6.140625" style="388" hidden="1"/>
    <col min="1645" max="1645" width="3" style="388" hidden="1"/>
    <col min="1646" max="1885" width="8.5703125" style="388" hidden="1"/>
    <col min="1886" max="1891" width="14.85546875" style="388" hidden="1"/>
    <col min="1892" max="1893" width="15.85546875" style="388" hidden="1"/>
    <col min="1894" max="1899" width="16.140625" style="388" hidden="1"/>
    <col min="1900" max="1900" width="6.140625" style="388" hidden="1"/>
    <col min="1901" max="1901" width="3" style="388" hidden="1"/>
    <col min="1902" max="2141" width="8.5703125" style="388" hidden="1"/>
    <col min="2142" max="2147" width="14.85546875" style="388" hidden="1"/>
    <col min="2148" max="2149" width="15.85546875" style="388" hidden="1"/>
    <col min="2150" max="2155" width="16.140625" style="388" hidden="1"/>
    <col min="2156" max="2156" width="6.140625" style="388" hidden="1"/>
    <col min="2157" max="2157" width="3" style="388" hidden="1"/>
    <col min="2158" max="2397" width="8.5703125" style="388" hidden="1"/>
    <col min="2398" max="2403" width="14.85546875" style="388" hidden="1"/>
    <col min="2404" max="2405" width="15.85546875" style="388" hidden="1"/>
    <col min="2406" max="2411" width="16.140625" style="388" hidden="1"/>
    <col min="2412" max="2412" width="6.140625" style="388" hidden="1"/>
    <col min="2413" max="2413" width="3" style="388" hidden="1"/>
    <col min="2414" max="2653" width="8.5703125" style="388" hidden="1"/>
    <col min="2654" max="2659" width="14.85546875" style="388" hidden="1"/>
    <col min="2660" max="2661" width="15.85546875" style="388" hidden="1"/>
    <col min="2662" max="2667" width="16.140625" style="388" hidden="1"/>
    <col min="2668" max="2668" width="6.140625" style="388" hidden="1"/>
    <col min="2669" max="2669" width="3" style="388" hidden="1"/>
    <col min="2670" max="2909" width="8.5703125" style="388" hidden="1"/>
    <col min="2910" max="2915" width="14.85546875" style="388" hidden="1"/>
    <col min="2916" max="2917" width="15.85546875" style="388" hidden="1"/>
    <col min="2918" max="2923" width="16.140625" style="388" hidden="1"/>
    <col min="2924" max="2924" width="6.140625" style="388" hidden="1"/>
    <col min="2925" max="2925" width="3" style="388" hidden="1"/>
    <col min="2926" max="3165" width="8.5703125" style="388" hidden="1"/>
    <col min="3166" max="3171" width="14.85546875" style="388" hidden="1"/>
    <col min="3172" max="3173" width="15.85546875" style="388" hidden="1"/>
    <col min="3174" max="3179" width="16.140625" style="388" hidden="1"/>
    <col min="3180" max="3180" width="6.140625" style="388" hidden="1"/>
    <col min="3181" max="3181" width="3" style="388" hidden="1"/>
    <col min="3182" max="3421" width="8.5703125" style="388" hidden="1"/>
    <col min="3422" max="3427" width="14.85546875" style="388" hidden="1"/>
    <col min="3428" max="3429" width="15.85546875" style="388" hidden="1"/>
    <col min="3430" max="3435" width="16.140625" style="388" hidden="1"/>
    <col min="3436" max="3436" width="6.140625" style="388" hidden="1"/>
    <col min="3437" max="3437" width="3" style="388" hidden="1"/>
    <col min="3438" max="3677" width="8.5703125" style="388" hidden="1"/>
    <col min="3678" max="3683" width="14.85546875" style="388" hidden="1"/>
    <col min="3684" max="3685" width="15.85546875" style="388" hidden="1"/>
    <col min="3686" max="3691" width="16.140625" style="388" hidden="1"/>
    <col min="3692" max="3692" width="6.140625" style="388" hidden="1"/>
    <col min="3693" max="3693" width="3" style="388" hidden="1"/>
    <col min="3694" max="3933" width="8.5703125" style="388" hidden="1"/>
    <col min="3934" max="3939" width="14.85546875" style="388" hidden="1"/>
    <col min="3940" max="3941" width="15.85546875" style="388" hidden="1"/>
    <col min="3942" max="3947" width="16.140625" style="388" hidden="1"/>
    <col min="3948" max="3948" width="6.140625" style="388" hidden="1"/>
    <col min="3949" max="3949" width="3" style="388" hidden="1"/>
    <col min="3950" max="4189" width="8.5703125" style="388" hidden="1"/>
    <col min="4190" max="4195" width="14.85546875" style="388" hidden="1"/>
    <col min="4196" max="4197" width="15.85546875" style="388" hidden="1"/>
    <col min="4198" max="4203" width="16.140625" style="388" hidden="1"/>
    <col min="4204" max="4204" width="6.140625" style="388" hidden="1"/>
    <col min="4205" max="4205" width="3" style="388" hidden="1"/>
    <col min="4206" max="4445" width="8.5703125" style="388" hidden="1"/>
    <col min="4446" max="4451" width="14.85546875" style="388" hidden="1"/>
    <col min="4452" max="4453" width="15.85546875" style="388" hidden="1"/>
    <col min="4454" max="4459" width="16.140625" style="388" hidden="1"/>
    <col min="4460" max="4460" width="6.140625" style="388" hidden="1"/>
    <col min="4461" max="4461" width="3" style="388" hidden="1"/>
    <col min="4462" max="4701" width="8.5703125" style="388" hidden="1"/>
    <col min="4702" max="4707" width="14.85546875" style="388" hidden="1"/>
    <col min="4708" max="4709" width="15.85546875" style="388" hidden="1"/>
    <col min="4710" max="4715" width="16.140625" style="388" hidden="1"/>
    <col min="4716" max="4716" width="6.140625" style="388" hidden="1"/>
    <col min="4717" max="4717" width="3" style="388" hidden="1"/>
    <col min="4718" max="4957" width="8.5703125" style="388" hidden="1"/>
    <col min="4958" max="4963" width="14.85546875" style="388" hidden="1"/>
    <col min="4964" max="4965" width="15.85546875" style="388" hidden="1"/>
    <col min="4966" max="4971" width="16.140625" style="388" hidden="1"/>
    <col min="4972" max="4972" width="6.140625" style="388" hidden="1"/>
    <col min="4973" max="4973" width="3" style="388" hidden="1"/>
    <col min="4974" max="5213" width="8.5703125" style="388" hidden="1"/>
    <col min="5214" max="5219" width="14.85546875" style="388" hidden="1"/>
    <col min="5220" max="5221" width="15.85546875" style="388" hidden="1"/>
    <col min="5222" max="5227" width="16.140625" style="388" hidden="1"/>
    <col min="5228" max="5228" width="6.140625" style="388" hidden="1"/>
    <col min="5229" max="5229" width="3" style="388" hidden="1"/>
    <col min="5230" max="5469" width="8.5703125" style="388" hidden="1"/>
    <col min="5470" max="5475" width="14.85546875" style="388" hidden="1"/>
    <col min="5476" max="5477" width="15.85546875" style="388" hidden="1"/>
    <col min="5478" max="5483" width="16.140625" style="388" hidden="1"/>
    <col min="5484" max="5484" width="6.140625" style="388" hidden="1"/>
    <col min="5485" max="5485" width="3" style="388" hidden="1"/>
    <col min="5486" max="5725" width="8.5703125" style="388" hidden="1"/>
    <col min="5726" max="5731" width="14.85546875" style="388" hidden="1"/>
    <col min="5732" max="5733" width="15.85546875" style="388" hidden="1"/>
    <col min="5734" max="5739" width="16.140625" style="388" hidden="1"/>
    <col min="5740" max="5740" width="6.140625" style="388" hidden="1"/>
    <col min="5741" max="5741" width="3" style="388" hidden="1"/>
    <col min="5742" max="5981" width="8.5703125" style="388" hidden="1"/>
    <col min="5982" max="5987" width="14.85546875" style="388" hidden="1"/>
    <col min="5988" max="5989" width="15.85546875" style="388" hidden="1"/>
    <col min="5990" max="5995" width="16.140625" style="388" hidden="1"/>
    <col min="5996" max="5996" width="6.140625" style="388" hidden="1"/>
    <col min="5997" max="5997" width="3" style="388" hidden="1"/>
    <col min="5998" max="6237" width="8.5703125" style="388" hidden="1"/>
    <col min="6238" max="6243" width="14.85546875" style="388" hidden="1"/>
    <col min="6244" max="6245" width="15.85546875" style="388" hidden="1"/>
    <col min="6246" max="6251" width="16.140625" style="388" hidden="1"/>
    <col min="6252" max="6252" width="6.140625" style="388" hidden="1"/>
    <col min="6253" max="6253" width="3" style="388" hidden="1"/>
    <col min="6254" max="6493" width="8.5703125" style="388" hidden="1"/>
    <col min="6494" max="6499" width="14.85546875" style="388" hidden="1"/>
    <col min="6500" max="6501" width="15.85546875" style="388" hidden="1"/>
    <col min="6502" max="6507" width="16.140625" style="388" hidden="1"/>
    <col min="6508" max="6508" width="6.140625" style="388" hidden="1"/>
    <col min="6509" max="6509" width="3" style="388" hidden="1"/>
    <col min="6510" max="6749" width="8.5703125" style="388" hidden="1"/>
    <col min="6750" max="6755" width="14.85546875" style="388" hidden="1"/>
    <col min="6756" max="6757" width="15.85546875" style="388" hidden="1"/>
    <col min="6758" max="6763" width="16.140625" style="388" hidden="1"/>
    <col min="6764" max="6764" width="6.140625" style="388" hidden="1"/>
    <col min="6765" max="6765" width="3" style="388" hidden="1"/>
    <col min="6766" max="7005" width="8.5703125" style="388" hidden="1"/>
    <col min="7006" max="7011" width="14.85546875" style="388" hidden="1"/>
    <col min="7012" max="7013" width="15.85546875" style="388" hidden="1"/>
    <col min="7014" max="7019" width="16.140625" style="388" hidden="1"/>
    <col min="7020" max="7020" width="6.140625" style="388" hidden="1"/>
    <col min="7021" max="7021" width="3" style="388" hidden="1"/>
    <col min="7022" max="7261" width="8.5703125" style="388" hidden="1"/>
    <col min="7262" max="7267" width="14.85546875" style="388" hidden="1"/>
    <col min="7268" max="7269" width="15.85546875" style="388" hidden="1"/>
    <col min="7270" max="7275" width="16.140625" style="388" hidden="1"/>
    <col min="7276" max="7276" width="6.140625" style="388" hidden="1"/>
    <col min="7277" max="7277" width="3" style="388" hidden="1"/>
    <col min="7278" max="7517" width="8.5703125" style="388" hidden="1"/>
    <col min="7518" max="7523" width="14.85546875" style="388" hidden="1"/>
    <col min="7524" max="7525" width="15.85546875" style="388" hidden="1"/>
    <col min="7526" max="7531" width="16.140625" style="388" hidden="1"/>
    <col min="7532" max="7532" width="6.140625" style="388" hidden="1"/>
    <col min="7533" max="7533" width="3" style="388" hidden="1"/>
    <col min="7534" max="7773" width="8.5703125" style="388" hidden="1"/>
    <col min="7774" max="7779" width="14.85546875" style="388" hidden="1"/>
    <col min="7780" max="7781" width="15.85546875" style="388" hidden="1"/>
    <col min="7782" max="7787" width="16.140625" style="388" hidden="1"/>
    <col min="7788" max="7788" width="6.140625" style="388" hidden="1"/>
    <col min="7789" max="7789" width="3" style="388" hidden="1"/>
    <col min="7790" max="8029" width="8.5703125" style="388" hidden="1"/>
    <col min="8030" max="8035" width="14.85546875" style="388" hidden="1"/>
    <col min="8036" max="8037" width="15.85546875" style="388" hidden="1"/>
    <col min="8038" max="8043" width="16.140625" style="388" hidden="1"/>
    <col min="8044" max="8044" width="6.140625" style="388" hidden="1"/>
    <col min="8045" max="8045" width="3" style="388" hidden="1"/>
    <col min="8046" max="8285" width="8.5703125" style="388" hidden="1"/>
    <col min="8286" max="8291" width="14.85546875" style="388" hidden="1"/>
    <col min="8292" max="8293" width="15.85546875" style="388" hidden="1"/>
    <col min="8294" max="8299" width="16.140625" style="388" hidden="1"/>
    <col min="8300" max="8300" width="6.140625" style="388" hidden="1"/>
    <col min="8301" max="8301" width="3" style="388" hidden="1"/>
    <col min="8302" max="8541" width="8.5703125" style="388" hidden="1"/>
    <col min="8542" max="8547" width="14.85546875" style="388" hidden="1"/>
    <col min="8548" max="8549" width="15.85546875" style="388" hidden="1"/>
    <col min="8550" max="8555" width="16.140625" style="388" hidden="1"/>
    <col min="8556" max="8556" width="6.140625" style="388" hidden="1"/>
    <col min="8557" max="8557" width="3" style="388" hidden="1"/>
    <col min="8558" max="8797" width="8.5703125" style="388" hidden="1"/>
    <col min="8798" max="8803" width="14.85546875" style="388" hidden="1"/>
    <col min="8804" max="8805" width="15.85546875" style="388" hidden="1"/>
    <col min="8806" max="8811" width="16.140625" style="388" hidden="1"/>
    <col min="8812" max="8812" width="6.140625" style="388" hidden="1"/>
    <col min="8813" max="8813" width="3" style="388" hidden="1"/>
    <col min="8814" max="9053" width="8.5703125" style="388" hidden="1"/>
    <col min="9054" max="9059" width="14.85546875" style="388" hidden="1"/>
    <col min="9060" max="9061" width="15.85546875" style="388" hidden="1"/>
    <col min="9062" max="9067" width="16.140625" style="388" hidden="1"/>
    <col min="9068" max="9068" width="6.140625" style="388" hidden="1"/>
    <col min="9069" max="9069" width="3" style="388" hidden="1"/>
    <col min="9070" max="9309" width="8.5703125" style="388" hidden="1"/>
    <col min="9310" max="9315" width="14.85546875" style="388" hidden="1"/>
    <col min="9316" max="9317" width="15.85546875" style="388" hidden="1"/>
    <col min="9318" max="9323" width="16.140625" style="388" hidden="1"/>
    <col min="9324" max="9324" width="6.140625" style="388" hidden="1"/>
    <col min="9325" max="9325" width="3" style="388" hidden="1"/>
    <col min="9326" max="9565" width="8.5703125" style="388" hidden="1"/>
    <col min="9566" max="9571" width="14.85546875" style="388" hidden="1"/>
    <col min="9572" max="9573" width="15.85546875" style="388" hidden="1"/>
    <col min="9574" max="9579" width="16.140625" style="388" hidden="1"/>
    <col min="9580" max="9580" width="6.140625" style="388" hidden="1"/>
    <col min="9581" max="9581" width="3" style="388" hidden="1"/>
    <col min="9582" max="9821" width="8.5703125" style="388" hidden="1"/>
    <col min="9822" max="9827" width="14.85546875" style="388" hidden="1"/>
    <col min="9828" max="9829" width="15.85546875" style="388" hidden="1"/>
    <col min="9830" max="9835" width="16.140625" style="388" hidden="1"/>
    <col min="9836" max="9836" width="6.140625" style="388" hidden="1"/>
    <col min="9837" max="9837" width="3" style="388" hidden="1"/>
    <col min="9838" max="10077" width="8.5703125" style="388" hidden="1"/>
    <col min="10078" max="10083" width="14.85546875" style="388" hidden="1"/>
    <col min="10084" max="10085" width="15.85546875" style="388" hidden="1"/>
    <col min="10086" max="10091" width="16.140625" style="388" hidden="1"/>
    <col min="10092" max="10092" width="6.140625" style="388" hidden="1"/>
    <col min="10093" max="10093" width="3" style="388" hidden="1"/>
    <col min="10094" max="10333" width="8.5703125" style="388" hidden="1"/>
    <col min="10334" max="10339" width="14.85546875" style="388" hidden="1"/>
    <col min="10340" max="10341" width="15.85546875" style="388" hidden="1"/>
    <col min="10342" max="10347" width="16.140625" style="388" hidden="1"/>
    <col min="10348" max="10348" width="6.140625" style="388" hidden="1"/>
    <col min="10349" max="10349" width="3" style="388" hidden="1"/>
    <col min="10350" max="10589" width="8.5703125" style="388" hidden="1"/>
    <col min="10590" max="10595" width="14.85546875" style="388" hidden="1"/>
    <col min="10596" max="10597" width="15.85546875" style="388" hidden="1"/>
    <col min="10598" max="10603" width="16.140625" style="388" hidden="1"/>
    <col min="10604" max="10604" width="6.140625" style="388" hidden="1"/>
    <col min="10605" max="10605" width="3" style="388" hidden="1"/>
    <col min="10606" max="10845" width="8.5703125" style="388" hidden="1"/>
    <col min="10846" max="10851" width="14.85546875" style="388" hidden="1"/>
    <col min="10852" max="10853" width="15.85546875" style="388" hidden="1"/>
    <col min="10854" max="10859" width="16.140625" style="388" hidden="1"/>
    <col min="10860" max="10860" width="6.140625" style="388" hidden="1"/>
    <col min="10861" max="10861" width="3" style="388" hidden="1"/>
    <col min="10862" max="11101" width="8.5703125" style="388" hidden="1"/>
    <col min="11102" max="11107" width="14.85546875" style="388" hidden="1"/>
    <col min="11108" max="11109" width="15.85546875" style="388" hidden="1"/>
    <col min="11110" max="11115" width="16.140625" style="388" hidden="1"/>
    <col min="11116" max="11116" width="6.140625" style="388" hidden="1"/>
    <col min="11117" max="11117" width="3" style="388" hidden="1"/>
    <col min="11118" max="11357" width="8.5703125" style="388" hidden="1"/>
    <col min="11358" max="11363" width="14.85546875" style="388" hidden="1"/>
    <col min="11364" max="11365" width="15.85546875" style="388" hidden="1"/>
    <col min="11366" max="11371" width="16.140625" style="388" hidden="1"/>
    <col min="11372" max="11372" width="6.140625" style="388" hidden="1"/>
    <col min="11373" max="11373" width="3" style="388" hidden="1"/>
    <col min="11374" max="11613" width="8.5703125" style="388" hidden="1"/>
    <col min="11614" max="11619" width="14.85546875" style="388" hidden="1"/>
    <col min="11620" max="11621" width="15.85546875" style="388" hidden="1"/>
    <col min="11622" max="11627" width="16.140625" style="388" hidden="1"/>
    <col min="11628" max="11628" width="6.140625" style="388" hidden="1"/>
    <col min="11629" max="11629" width="3" style="388" hidden="1"/>
    <col min="11630" max="11869" width="8.5703125" style="388" hidden="1"/>
    <col min="11870" max="11875" width="14.85546875" style="388" hidden="1"/>
    <col min="11876" max="11877" width="15.85546875" style="388" hidden="1"/>
    <col min="11878" max="11883" width="16.140625" style="388" hidden="1"/>
    <col min="11884" max="11884" width="6.140625" style="388" hidden="1"/>
    <col min="11885" max="11885" width="3" style="388" hidden="1"/>
    <col min="11886" max="12125" width="8.5703125" style="388" hidden="1"/>
    <col min="12126" max="12131" width="14.85546875" style="388" hidden="1"/>
    <col min="12132" max="12133" width="15.85546875" style="388" hidden="1"/>
    <col min="12134" max="12139" width="16.140625" style="388" hidden="1"/>
    <col min="12140" max="12140" width="6.140625" style="388" hidden="1"/>
    <col min="12141" max="12141" width="3" style="388" hidden="1"/>
    <col min="12142" max="12381" width="8.5703125" style="388" hidden="1"/>
    <col min="12382" max="12387" width="14.85546875" style="388" hidden="1"/>
    <col min="12388" max="12389" width="15.85546875" style="388" hidden="1"/>
    <col min="12390" max="12395" width="16.140625" style="388" hidden="1"/>
    <col min="12396" max="12396" width="6.140625" style="388" hidden="1"/>
    <col min="12397" max="12397" width="3" style="388" hidden="1"/>
    <col min="12398" max="12637" width="8.5703125" style="388" hidden="1"/>
    <col min="12638" max="12643" width="14.85546875" style="388" hidden="1"/>
    <col min="12644" max="12645" width="15.85546875" style="388" hidden="1"/>
    <col min="12646" max="12651" width="16.140625" style="388" hidden="1"/>
    <col min="12652" max="12652" width="6.140625" style="388" hidden="1"/>
    <col min="12653" max="12653" width="3" style="388" hidden="1"/>
    <col min="12654" max="12893" width="8.5703125" style="388" hidden="1"/>
    <col min="12894" max="12899" width="14.85546875" style="388" hidden="1"/>
    <col min="12900" max="12901" width="15.85546875" style="388" hidden="1"/>
    <col min="12902" max="12907" width="16.140625" style="388" hidden="1"/>
    <col min="12908" max="12908" width="6.140625" style="388" hidden="1"/>
    <col min="12909" max="12909" width="3" style="388" hidden="1"/>
    <col min="12910" max="13149" width="8.5703125" style="388" hidden="1"/>
    <col min="13150" max="13155" width="14.85546875" style="388" hidden="1"/>
    <col min="13156" max="13157" width="15.85546875" style="388" hidden="1"/>
    <col min="13158" max="13163" width="16.140625" style="388" hidden="1"/>
    <col min="13164" max="13164" width="6.140625" style="388" hidden="1"/>
    <col min="13165" max="13165" width="3" style="388" hidden="1"/>
    <col min="13166" max="13405" width="8.5703125" style="388" hidden="1"/>
    <col min="13406" max="13411" width="14.85546875" style="388" hidden="1"/>
    <col min="13412" max="13413" width="15.85546875" style="388" hidden="1"/>
    <col min="13414" max="13419" width="16.140625" style="388" hidden="1"/>
    <col min="13420" max="13420" width="6.140625" style="388" hidden="1"/>
    <col min="13421" max="13421" width="3" style="388" hidden="1"/>
    <col min="13422" max="13661" width="8.5703125" style="388" hidden="1"/>
    <col min="13662" max="13667" width="14.85546875" style="388" hidden="1"/>
    <col min="13668" max="13669" width="15.85546875" style="388" hidden="1"/>
    <col min="13670" max="13675" width="16.140625" style="388" hidden="1"/>
    <col min="13676" max="13676" width="6.140625" style="388" hidden="1"/>
    <col min="13677" max="13677" width="3" style="388" hidden="1"/>
    <col min="13678" max="13917" width="8.5703125" style="388" hidden="1"/>
    <col min="13918" max="13923" width="14.85546875" style="388" hidden="1"/>
    <col min="13924" max="13925" width="15.85546875" style="388" hidden="1"/>
    <col min="13926" max="13931" width="16.140625" style="388" hidden="1"/>
    <col min="13932" max="13932" width="6.140625" style="388" hidden="1"/>
    <col min="13933" max="13933" width="3" style="388" hidden="1"/>
    <col min="13934" max="14173" width="8.5703125" style="388" hidden="1"/>
    <col min="14174" max="14179" width="14.85546875" style="388" hidden="1"/>
    <col min="14180" max="14181" width="15.85546875" style="388" hidden="1"/>
    <col min="14182" max="14187" width="16.140625" style="388" hidden="1"/>
    <col min="14188" max="14188" width="6.140625" style="388" hidden="1"/>
    <col min="14189" max="14189" width="3" style="388" hidden="1"/>
    <col min="14190" max="14429" width="8.5703125" style="388" hidden="1"/>
    <col min="14430" max="14435" width="14.85546875" style="388" hidden="1"/>
    <col min="14436" max="14437" width="15.85546875" style="388" hidden="1"/>
    <col min="14438" max="14443" width="16.140625" style="388" hidden="1"/>
    <col min="14444" max="14444" width="6.140625" style="388" hidden="1"/>
    <col min="14445" max="14445" width="3" style="388" hidden="1"/>
    <col min="14446" max="14685" width="8.5703125" style="388" hidden="1"/>
    <col min="14686" max="14691" width="14.85546875" style="388" hidden="1"/>
    <col min="14692" max="14693" width="15.85546875" style="388" hidden="1"/>
    <col min="14694" max="14699" width="16.140625" style="388" hidden="1"/>
    <col min="14700" max="14700" width="6.140625" style="388" hidden="1"/>
    <col min="14701" max="14701" width="3" style="388" hidden="1"/>
    <col min="14702" max="14941" width="8.5703125" style="388" hidden="1"/>
    <col min="14942" max="14947" width="14.85546875" style="388" hidden="1"/>
    <col min="14948" max="14949" width="15.85546875" style="388" hidden="1"/>
    <col min="14950" max="14955" width="16.140625" style="388" hidden="1"/>
    <col min="14956" max="14956" width="6.140625" style="388" hidden="1"/>
    <col min="14957" max="14957" width="3" style="388" hidden="1"/>
    <col min="14958" max="15197" width="8.5703125" style="388" hidden="1"/>
    <col min="15198" max="15203" width="14.85546875" style="388" hidden="1"/>
    <col min="15204" max="15205" width="15.85546875" style="388" hidden="1"/>
    <col min="15206" max="15211" width="16.140625" style="388" hidden="1"/>
    <col min="15212" max="15212" width="6.140625" style="388" hidden="1"/>
    <col min="15213" max="15213" width="3" style="388" hidden="1"/>
    <col min="15214" max="15453" width="8.5703125" style="388" hidden="1"/>
    <col min="15454" max="15459" width="14.85546875" style="388" hidden="1"/>
    <col min="15460" max="15461" width="15.85546875" style="388" hidden="1"/>
    <col min="15462" max="15467" width="16.140625" style="388" hidden="1"/>
    <col min="15468" max="15468" width="6.140625" style="388" hidden="1"/>
    <col min="15469" max="15469" width="3" style="388" hidden="1"/>
    <col min="15470" max="15709" width="8.5703125" style="388" hidden="1"/>
    <col min="15710" max="15715" width="14.85546875" style="388" hidden="1"/>
    <col min="15716" max="15717" width="15.85546875" style="388" hidden="1"/>
    <col min="15718" max="15723" width="16.140625" style="388" hidden="1"/>
    <col min="15724" max="15724" width="6.140625" style="388" hidden="1"/>
    <col min="15725" max="15725" width="3" style="388" hidden="1"/>
    <col min="15726" max="15965" width="8.5703125" style="388" hidden="1"/>
    <col min="15966" max="15971" width="14.85546875" style="388" hidden="1"/>
    <col min="15972" max="15973" width="15.85546875" style="388" hidden="1"/>
    <col min="15974" max="15979" width="16.140625" style="388" hidden="1"/>
    <col min="15980" max="15980" width="6.140625" style="388" hidden="1"/>
    <col min="15981" max="15981" width="3" style="388" hidden="1"/>
    <col min="15982" max="16221" width="8.5703125" style="388" hidden="1"/>
    <col min="16222" max="16227" width="14.85546875" style="388" hidden="1"/>
    <col min="16228" max="16229" width="15.85546875" style="388" hidden="1"/>
    <col min="16230" max="16235" width="16.140625" style="388" hidden="1"/>
    <col min="16236" max="16236" width="6.140625" style="388" hidden="1"/>
    <col min="16237" max="16237" width="3" style="388" hidden="1"/>
    <col min="16238" max="16384" width="8.57031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612</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568</v>
      </c>
      <c r="BQ50" s="1322"/>
      <c r="BR50" s="1322"/>
      <c r="BS50" s="1322"/>
      <c r="BT50" s="1322"/>
      <c r="BU50" s="1322"/>
      <c r="BV50" s="1322"/>
      <c r="BW50" s="1322"/>
      <c r="BX50" s="1322" t="s">
        <v>569</v>
      </c>
      <c r="BY50" s="1322"/>
      <c r="BZ50" s="1322"/>
      <c r="CA50" s="1322"/>
      <c r="CB50" s="1322"/>
      <c r="CC50" s="1322"/>
      <c r="CD50" s="1322"/>
      <c r="CE50" s="1322"/>
      <c r="CF50" s="1322" t="s">
        <v>570</v>
      </c>
      <c r="CG50" s="1322"/>
      <c r="CH50" s="1322"/>
      <c r="CI50" s="1322"/>
      <c r="CJ50" s="1322"/>
      <c r="CK50" s="1322"/>
      <c r="CL50" s="1322"/>
      <c r="CM50" s="1322"/>
      <c r="CN50" s="1322" t="s">
        <v>571</v>
      </c>
      <c r="CO50" s="1322"/>
      <c r="CP50" s="1322"/>
      <c r="CQ50" s="1322"/>
      <c r="CR50" s="1322"/>
      <c r="CS50" s="1322"/>
      <c r="CT50" s="1322"/>
      <c r="CU50" s="1322"/>
      <c r="CV50" s="1322" t="s">
        <v>572</v>
      </c>
      <c r="CW50" s="1322"/>
      <c r="CX50" s="1322"/>
      <c r="CY50" s="1322"/>
      <c r="CZ50" s="1322"/>
      <c r="DA50" s="1322"/>
      <c r="DB50" s="1322"/>
      <c r="DC50" s="1322"/>
    </row>
    <row r="51" spans="1:109" ht="13.5" customHeight="1">
      <c r="B51" s="395"/>
      <c r="G51" s="1329"/>
      <c r="H51" s="1329"/>
      <c r="I51" s="1327"/>
      <c r="J51" s="1327"/>
      <c r="K51" s="1325"/>
      <c r="L51" s="1325"/>
      <c r="M51" s="1325"/>
      <c r="N51" s="1325"/>
      <c r="AM51" s="404"/>
      <c r="AN51" s="1326" t="s">
        <v>613</v>
      </c>
      <c r="AO51" s="1326"/>
      <c r="AP51" s="1326"/>
      <c r="AQ51" s="1326"/>
      <c r="AR51" s="1326"/>
      <c r="AS51" s="1326"/>
      <c r="AT51" s="1326"/>
      <c r="AU51" s="1326"/>
      <c r="AV51" s="1326"/>
      <c r="AW51" s="1326"/>
      <c r="AX51" s="1326"/>
      <c r="AY51" s="1326"/>
      <c r="AZ51" s="1326"/>
      <c r="BA51" s="1326"/>
      <c r="BB51" s="1326" t="s">
        <v>614</v>
      </c>
      <c r="BC51" s="1326"/>
      <c r="BD51" s="1326"/>
      <c r="BE51" s="1326"/>
      <c r="BF51" s="1326"/>
      <c r="BG51" s="1326"/>
      <c r="BH51" s="1326"/>
      <c r="BI51" s="1326"/>
      <c r="BJ51" s="1326"/>
      <c r="BK51" s="1326"/>
      <c r="BL51" s="1326"/>
      <c r="BM51" s="1326"/>
      <c r="BN51" s="1326"/>
      <c r="BO51" s="1326"/>
      <c r="BP51" s="1323"/>
      <c r="BQ51" s="1324"/>
      <c r="BR51" s="1324"/>
      <c r="BS51" s="1324"/>
      <c r="BT51" s="1324"/>
      <c r="BU51" s="1324"/>
      <c r="BV51" s="1324"/>
      <c r="BW51" s="1324"/>
      <c r="BX51" s="1323"/>
      <c r="BY51" s="1324"/>
      <c r="BZ51" s="1324"/>
      <c r="CA51" s="1324"/>
      <c r="CB51" s="1324"/>
      <c r="CC51" s="1324"/>
      <c r="CD51" s="1324"/>
      <c r="CE51" s="1324"/>
      <c r="CF51" s="1323"/>
      <c r="CG51" s="1324"/>
      <c r="CH51" s="1324"/>
      <c r="CI51" s="1324"/>
      <c r="CJ51" s="1324"/>
      <c r="CK51" s="1324"/>
      <c r="CL51" s="1324"/>
      <c r="CM51" s="1324"/>
      <c r="CN51" s="1323"/>
      <c r="CO51" s="1324"/>
      <c r="CP51" s="1324"/>
      <c r="CQ51" s="1324"/>
      <c r="CR51" s="1324"/>
      <c r="CS51" s="1324"/>
      <c r="CT51" s="1324"/>
      <c r="CU51" s="1324"/>
      <c r="CV51" s="1323"/>
      <c r="CW51" s="1324"/>
      <c r="CX51" s="1324"/>
      <c r="CY51" s="1324"/>
      <c r="CZ51" s="1324"/>
      <c r="DA51" s="1324"/>
      <c r="DB51" s="1324"/>
      <c r="DC51" s="1324"/>
    </row>
    <row r="52" spans="1:109">
      <c r="B52" s="395"/>
      <c r="G52" s="1329"/>
      <c r="H52" s="1329"/>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c r="A53" s="403"/>
      <c r="B53" s="395"/>
      <c r="G53" s="1329"/>
      <c r="H53" s="1329"/>
      <c r="I53" s="1318"/>
      <c r="J53" s="1318"/>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615</v>
      </c>
      <c r="BC53" s="1326"/>
      <c r="BD53" s="1326"/>
      <c r="BE53" s="1326"/>
      <c r="BF53" s="1326"/>
      <c r="BG53" s="1326"/>
      <c r="BH53" s="1326"/>
      <c r="BI53" s="1326"/>
      <c r="BJ53" s="1326"/>
      <c r="BK53" s="1326"/>
      <c r="BL53" s="1326"/>
      <c r="BM53" s="1326"/>
      <c r="BN53" s="1326"/>
      <c r="BO53" s="1326"/>
      <c r="BP53" s="1323"/>
      <c r="BQ53" s="1324"/>
      <c r="BR53" s="1324"/>
      <c r="BS53" s="1324"/>
      <c r="BT53" s="1324"/>
      <c r="BU53" s="1324"/>
      <c r="BV53" s="1324"/>
      <c r="BW53" s="1324"/>
      <c r="BX53" s="1323"/>
      <c r="BY53" s="1324"/>
      <c r="BZ53" s="1324"/>
      <c r="CA53" s="1324"/>
      <c r="CB53" s="1324"/>
      <c r="CC53" s="1324"/>
      <c r="CD53" s="1324"/>
      <c r="CE53" s="1324"/>
      <c r="CF53" s="1323"/>
      <c r="CG53" s="1324"/>
      <c r="CH53" s="1324"/>
      <c r="CI53" s="1324"/>
      <c r="CJ53" s="1324"/>
      <c r="CK53" s="1324"/>
      <c r="CL53" s="1324"/>
      <c r="CM53" s="1324"/>
      <c r="CN53" s="1323"/>
      <c r="CO53" s="1324"/>
      <c r="CP53" s="1324"/>
      <c r="CQ53" s="1324"/>
      <c r="CR53" s="1324"/>
      <c r="CS53" s="1324"/>
      <c r="CT53" s="1324"/>
      <c r="CU53" s="1324"/>
      <c r="CV53" s="1323"/>
      <c r="CW53" s="1324"/>
      <c r="CX53" s="1324"/>
      <c r="CY53" s="1324"/>
      <c r="CZ53" s="1324"/>
      <c r="DA53" s="1324"/>
      <c r="DB53" s="1324"/>
      <c r="DC53" s="1324"/>
    </row>
    <row r="54" spans="1:109">
      <c r="A54" s="403"/>
      <c r="B54" s="395"/>
      <c r="G54" s="1329"/>
      <c r="H54" s="1329"/>
      <c r="I54" s="1318"/>
      <c r="J54" s="1318"/>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c r="A55" s="403"/>
      <c r="B55" s="395"/>
      <c r="G55" s="1318"/>
      <c r="H55" s="1318"/>
      <c r="I55" s="1318"/>
      <c r="J55" s="1318"/>
      <c r="K55" s="1325"/>
      <c r="L55" s="1325"/>
      <c r="M55" s="1325"/>
      <c r="N55" s="1325"/>
      <c r="AN55" s="1322" t="s">
        <v>616</v>
      </c>
      <c r="AO55" s="1322"/>
      <c r="AP55" s="1322"/>
      <c r="AQ55" s="1322"/>
      <c r="AR55" s="1322"/>
      <c r="AS55" s="1322"/>
      <c r="AT55" s="1322"/>
      <c r="AU55" s="1322"/>
      <c r="AV55" s="1322"/>
      <c r="AW55" s="1322"/>
      <c r="AX55" s="1322"/>
      <c r="AY55" s="1322"/>
      <c r="AZ55" s="1322"/>
      <c r="BA55" s="1322"/>
      <c r="BB55" s="1326" t="s">
        <v>614</v>
      </c>
      <c r="BC55" s="1326"/>
      <c r="BD55" s="1326"/>
      <c r="BE55" s="1326"/>
      <c r="BF55" s="1326"/>
      <c r="BG55" s="1326"/>
      <c r="BH55" s="1326"/>
      <c r="BI55" s="1326"/>
      <c r="BJ55" s="1326"/>
      <c r="BK55" s="1326"/>
      <c r="BL55" s="1326"/>
      <c r="BM55" s="1326"/>
      <c r="BN55" s="1326"/>
      <c r="BO55" s="1326"/>
      <c r="BP55" s="1323"/>
      <c r="BQ55" s="1324"/>
      <c r="BR55" s="1324"/>
      <c r="BS55" s="1324"/>
      <c r="BT55" s="1324"/>
      <c r="BU55" s="1324"/>
      <c r="BV55" s="1324"/>
      <c r="BW55" s="1324"/>
      <c r="BX55" s="1323"/>
      <c r="BY55" s="1324"/>
      <c r="BZ55" s="1324"/>
      <c r="CA55" s="1324"/>
      <c r="CB55" s="1324"/>
      <c r="CC55" s="1324"/>
      <c r="CD55" s="1324"/>
      <c r="CE55" s="1324"/>
      <c r="CF55" s="1323"/>
      <c r="CG55" s="1324"/>
      <c r="CH55" s="1324"/>
      <c r="CI55" s="1324"/>
      <c r="CJ55" s="1324"/>
      <c r="CK55" s="1324"/>
      <c r="CL55" s="1324"/>
      <c r="CM55" s="1324"/>
      <c r="CN55" s="1323"/>
      <c r="CO55" s="1324"/>
      <c r="CP55" s="1324"/>
      <c r="CQ55" s="1324"/>
      <c r="CR55" s="1324"/>
      <c r="CS55" s="1324"/>
      <c r="CT55" s="1324"/>
      <c r="CU55" s="1324"/>
      <c r="CV55" s="1323"/>
      <c r="CW55" s="1324"/>
      <c r="CX55" s="1324"/>
      <c r="CY55" s="1324"/>
      <c r="CZ55" s="1324"/>
      <c r="DA55" s="1324"/>
      <c r="DB55" s="1324"/>
      <c r="DC55" s="1324"/>
    </row>
    <row r="56" spans="1:109">
      <c r="A56" s="403"/>
      <c r="B56" s="395"/>
      <c r="G56" s="1318"/>
      <c r="H56" s="1318"/>
      <c r="I56" s="1318"/>
      <c r="J56" s="1318"/>
      <c r="K56" s="1325"/>
      <c r="L56" s="1325"/>
      <c r="M56" s="1325"/>
      <c r="N56" s="1325"/>
      <c r="AN56" s="1322"/>
      <c r="AO56" s="1322"/>
      <c r="AP56" s="1322"/>
      <c r="AQ56" s="1322"/>
      <c r="AR56" s="1322"/>
      <c r="AS56" s="1322"/>
      <c r="AT56" s="1322"/>
      <c r="AU56" s="1322"/>
      <c r="AV56" s="1322"/>
      <c r="AW56" s="1322"/>
      <c r="AX56" s="1322"/>
      <c r="AY56" s="1322"/>
      <c r="AZ56" s="1322"/>
      <c r="BA56" s="1322"/>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c r="B57" s="407"/>
      <c r="G57" s="1318"/>
      <c r="H57" s="1318"/>
      <c r="I57" s="1328"/>
      <c r="J57" s="1328"/>
      <c r="K57" s="1325"/>
      <c r="L57" s="1325"/>
      <c r="M57" s="1325"/>
      <c r="N57" s="1325"/>
      <c r="AM57" s="388"/>
      <c r="AN57" s="1322"/>
      <c r="AO57" s="1322"/>
      <c r="AP57" s="1322"/>
      <c r="AQ57" s="1322"/>
      <c r="AR57" s="1322"/>
      <c r="AS57" s="1322"/>
      <c r="AT57" s="1322"/>
      <c r="AU57" s="1322"/>
      <c r="AV57" s="1322"/>
      <c r="AW57" s="1322"/>
      <c r="AX57" s="1322"/>
      <c r="AY57" s="1322"/>
      <c r="AZ57" s="1322"/>
      <c r="BA57" s="1322"/>
      <c r="BB57" s="1326" t="s">
        <v>615</v>
      </c>
      <c r="BC57" s="1326"/>
      <c r="BD57" s="1326"/>
      <c r="BE57" s="1326"/>
      <c r="BF57" s="1326"/>
      <c r="BG57" s="1326"/>
      <c r="BH57" s="1326"/>
      <c r="BI57" s="1326"/>
      <c r="BJ57" s="1326"/>
      <c r="BK57" s="1326"/>
      <c r="BL57" s="1326"/>
      <c r="BM57" s="1326"/>
      <c r="BN57" s="1326"/>
      <c r="BO57" s="1326"/>
      <c r="BP57" s="1323"/>
      <c r="BQ57" s="1324"/>
      <c r="BR57" s="1324"/>
      <c r="BS57" s="1324"/>
      <c r="BT57" s="1324"/>
      <c r="BU57" s="1324"/>
      <c r="BV57" s="1324"/>
      <c r="BW57" s="1324"/>
      <c r="BX57" s="1323"/>
      <c r="BY57" s="1324"/>
      <c r="BZ57" s="1324"/>
      <c r="CA57" s="1324"/>
      <c r="CB57" s="1324"/>
      <c r="CC57" s="1324"/>
      <c r="CD57" s="1324"/>
      <c r="CE57" s="1324"/>
      <c r="CF57" s="1323"/>
      <c r="CG57" s="1324"/>
      <c r="CH57" s="1324"/>
      <c r="CI57" s="1324"/>
      <c r="CJ57" s="1324"/>
      <c r="CK57" s="1324"/>
      <c r="CL57" s="1324"/>
      <c r="CM57" s="1324"/>
      <c r="CN57" s="1323"/>
      <c r="CO57" s="1324"/>
      <c r="CP57" s="1324"/>
      <c r="CQ57" s="1324"/>
      <c r="CR57" s="1324"/>
      <c r="CS57" s="1324"/>
      <c r="CT57" s="1324"/>
      <c r="CU57" s="1324"/>
      <c r="CV57" s="1323"/>
      <c r="CW57" s="1324"/>
      <c r="CX57" s="1324"/>
      <c r="CY57" s="1324"/>
      <c r="CZ57" s="1324"/>
      <c r="DA57" s="1324"/>
      <c r="DB57" s="1324"/>
      <c r="DC57" s="1324"/>
      <c r="DD57" s="408"/>
      <c r="DE57" s="407"/>
    </row>
    <row r="58" spans="1:109" s="403" customFormat="1">
      <c r="A58" s="388"/>
      <c r="B58" s="407"/>
      <c r="G58" s="1318"/>
      <c r="H58" s="1318"/>
      <c r="I58" s="1328"/>
      <c r="J58" s="1328"/>
      <c r="K58" s="1325"/>
      <c r="L58" s="1325"/>
      <c r="M58" s="1325"/>
      <c r="N58" s="1325"/>
      <c r="AM58" s="388"/>
      <c r="AN58" s="1322"/>
      <c r="AO58" s="1322"/>
      <c r="AP58" s="1322"/>
      <c r="AQ58" s="1322"/>
      <c r="AR58" s="1322"/>
      <c r="AS58" s="1322"/>
      <c r="AT58" s="1322"/>
      <c r="AU58" s="1322"/>
      <c r="AV58" s="1322"/>
      <c r="AW58" s="1322"/>
      <c r="AX58" s="1322"/>
      <c r="AY58" s="1322"/>
      <c r="AZ58" s="1322"/>
      <c r="BA58" s="1322"/>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617</v>
      </c>
    </row>
    <row r="64" spans="1:109">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618</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612</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568</v>
      </c>
      <c r="BQ72" s="1322"/>
      <c r="BR72" s="1322"/>
      <c r="BS72" s="1322"/>
      <c r="BT72" s="1322"/>
      <c r="BU72" s="1322"/>
      <c r="BV72" s="1322"/>
      <c r="BW72" s="1322"/>
      <c r="BX72" s="1322" t="s">
        <v>569</v>
      </c>
      <c r="BY72" s="1322"/>
      <c r="BZ72" s="1322"/>
      <c r="CA72" s="1322"/>
      <c r="CB72" s="1322"/>
      <c r="CC72" s="1322"/>
      <c r="CD72" s="1322"/>
      <c r="CE72" s="1322"/>
      <c r="CF72" s="1322" t="s">
        <v>570</v>
      </c>
      <c r="CG72" s="1322"/>
      <c r="CH72" s="1322"/>
      <c r="CI72" s="1322"/>
      <c r="CJ72" s="1322"/>
      <c r="CK72" s="1322"/>
      <c r="CL72" s="1322"/>
      <c r="CM72" s="1322"/>
      <c r="CN72" s="1322" t="s">
        <v>571</v>
      </c>
      <c r="CO72" s="1322"/>
      <c r="CP72" s="1322"/>
      <c r="CQ72" s="1322"/>
      <c r="CR72" s="1322"/>
      <c r="CS72" s="1322"/>
      <c r="CT72" s="1322"/>
      <c r="CU72" s="1322"/>
      <c r="CV72" s="1322" t="s">
        <v>572</v>
      </c>
      <c r="CW72" s="1322"/>
      <c r="CX72" s="1322"/>
      <c r="CY72" s="1322"/>
      <c r="CZ72" s="1322"/>
      <c r="DA72" s="1322"/>
      <c r="DB72" s="1322"/>
      <c r="DC72" s="1322"/>
    </row>
    <row r="73" spans="2:107">
      <c r="B73" s="395"/>
      <c r="G73" s="1329"/>
      <c r="H73" s="1329"/>
      <c r="I73" s="1329"/>
      <c r="J73" s="1329"/>
      <c r="K73" s="1330"/>
      <c r="L73" s="1330"/>
      <c r="M73" s="1330"/>
      <c r="N73" s="1330"/>
      <c r="AM73" s="404"/>
      <c r="AN73" s="1326" t="s">
        <v>613</v>
      </c>
      <c r="AO73" s="1326"/>
      <c r="AP73" s="1326"/>
      <c r="AQ73" s="1326"/>
      <c r="AR73" s="1326"/>
      <c r="AS73" s="1326"/>
      <c r="AT73" s="1326"/>
      <c r="AU73" s="1326"/>
      <c r="AV73" s="1326"/>
      <c r="AW73" s="1326"/>
      <c r="AX73" s="1326"/>
      <c r="AY73" s="1326"/>
      <c r="AZ73" s="1326"/>
      <c r="BA73" s="1326"/>
      <c r="BB73" s="1326" t="s">
        <v>614</v>
      </c>
      <c r="BC73" s="1326"/>
      <c r="BD73" s="1326"/>
      <c r="BE73" s="1326"/>
      <c r="BF73" s="1326"/>
      <c r="BG73" s="1326"/>
      <c r="BH73" s="1326"/>
      <c r="BI73" s="1326"/>
      <c r="BJ73" s="1326"/>
      <c r="BK73" s="1326"/>
      <c r="BL73" s="1326"/>
      <c r="BM73" s="1326"/>
      <c r="BN73" s="1326"/>
      <c r="BO73" s="1326"/>
      <c r="BP73" s="1324">
        <v>70.8</v>
      </c>
      <c r="BQ73" s="1324"/>
      <c r="BR73" s="1324"/>
      <c r="BS73" s="1324"/>
      <c r="BT73" s="1324"/>
      <c r="BU73" s="1324"/>
      <c r="BV73" s="1324"/>
      <c r="BW73" s="1324"/>
      <c r="BX73" s="1324">
        <v>64</v>
      </c>
      <c r="BY73" s="1324"/>
      <c r="BZ73" s="1324"/>
      <c r="CA73" s="1324"/>
      <c r="CB73" s="1324"/>
      <c r="CC73" s="1324"/>
      <c r="CD73" s="1324"/>
      <c r="CE73" s="1324"/>
      <c r="CF73" s="1324">
        <v>64.900000000000006</v>
      </c>
      <c r="CG73" s="1324"/>
      <c r="CH73" s="1324"/>
      <c r="CI73" s="1324"/>
      <c r="CJ73" s="1324"/>
      <c r="CK73" s="1324"/>
      <c r="CL73" s="1324"/>
      <c r="CM73" s="1324"/>
      <c r="CN73" s="1324">
        <v>38.9</v>
      </c>
      <c r="CO73" s="1324"/>
      <c r="CP73" s="1324"/>
      <c r="CQ73" s="1324"/>
      <c r="CR73" s="1324"/>
      <c r="CS73" s="1324"/>
      <c r="CT73" s="1324"/>
      <c r="CU73" s="1324"/>
      <c r="CV73" s="1324">
        <v>19.7</v>
      </c>
      <c r="CW73" s="1324"/>
      <c r="CX73" s="1324"/>
      <c r="CY73" s="1324"/>
      <c r="CZ73" s="1324"/>
      <c r="DA73" s="1324"/>
      <c r="DB73" s="1324"/>
      <c r="DC73" s="1324"/>
    </row>
    <row r="74" spans="2:107">
      <c r="B74" s="395"/>
      <c r="G74" s="1329"/>
      <c r="H74" s="1329"/>
      <c r="I74" s="1329"/>
      <c r="J74" s="1329"/>
      <c r="K74" s="1330"/>
      <c r="L74" s="1330"/>
      <c r="M74" s="1330"/>
      <c r="N74" s="1330"/>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c r="B75" s="395"/>
      <c r="G75" s="1329"/>
      <c r="H75" s="1329"/>
      <c r="I75" s="1318"/>
      <c r="J75" s="1318"/>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619</v>
      </c>
      <c r="BC75" s="1326"/>
      <c r="BD75" s="1326"/>
      <c r="BE75" s="1326"/>
      <c r="BF75" s="1326"/>
      <c r="BG75" s="1326"/>
      <c r="BH75" s="1326"/>
      <c r="BI75" s="1326"/>
      <c r="BJ75" s="1326"/>
      <c r="BK75" s="1326"/>
      <c r="BL75" s="1326"/>
      <c r="BM75" s="1326"/>
      <c r="BN75" s="1326"/>
      <c r="BO75" s="1326"/>
      <c r="BP75" s="1324">
        <v>10.8</v>
      </c>
      <c r="BQ75" s="1324"/>
      <c r="BR75" s="1324"/>
      <c r="BS75" s="1324"/>
      <c r="BT75" s="1324"/>
      <c r="BU75" s="1324"/>
      <c r="BV75" s="1324"/>
      <c r="BW75" s="1324"/>
      <c r="BX75" s="1324">
        <v>9.5</v>
      </c>
      <c r="BY75" s="1324"/>
      <c r="BZ75" s="1324"/>
      <c r="CA75" s="1324"/>
      <c r="CB75" s="1324"/>
      <c r="CC75" s="1324"/>
      <c r="CD75" s="1324"/>
      <c r="CE75" s="1324"/>
      <c r="CF75" s="1324">
        <v>8.9</v>
      </c>
      <c r="CG75" s="1324"/>
      <c r="CH75" s="1324"/>
      <c r="CI75" s="1324"/>
      <c r="CJ75" s="1324"/>
      <c r="CK75" s="1324"/>
      <c r="CL75" s="1324"/>
      <c r="CM75" s="1324"/>
      <c r="CN75" s="1324">
        <v>8</v>
      </c>
      <c r="CO75" s="1324"/>
      <c r="CP75" s="1324"/>
      <c r="CQ75" s="1324"/>
      <c r="CR75" s="1324"/>
      <c r="CS75" s="1324"/>
      <c r="CT75" s="1324"/>
      <c r="CU75" s="1324"/>
      <c r="CV75" s="1324">
        <v>7.7</v>
      </c>
      <c r="CW75" s="1324"/>
      <c r="CX75" s="1324"/>
      <c r="CY75" s="1324"/>
      <c r="CZ75" s="1324"/>
      <c r="DA75" s="1324"/>
      <c r="DB75" s="1324"/>
      <c r="DC75" s="1324"/>
    </row>
    <row r="76" spans="2:107">
      <c r="B76" s="395"/>
      <c r="G76" s="1329"/>
      <c r="H76" s="1329"/>
      <c r="I76" s="1318"/>
      <c r="J76" s="1318"/>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c r="B77" s="395"/>
      <c r="G77" s="1318"/>
      <c r="H77" s="1318"/>
      <c r="I77" s="1318"/>
      <c r="J77" s="1318"/>
      <c r="K77" s="1330"/>
      <c r="L77" s="1330"/>
      <c r="M77" s="1330"/>
      <c r="N77" s="1330"/>
      <c r="AN77" s="1322" t="s">
        <v>616</v>
      </c>
      <c r="AO77" s="1322"/>
      <c r="AP77" s="1322"/>
      <c r="AQ77" s="1322"/>
      <c r="AR77" s="1322"/>
      <c r="AS77" s="1322"/>
      <c r="AT77" s="1322"/>
      <c r="AU77" s="1322"/>
      <c r="AV77" s="1322"/>
      <c r="AW77" s="1322"/>
      <c r="AX77" s="1322"/>
      <c r="AY77" s="1322"/>
      <c r="AZ77" s="1322"/>
      <c r="BA77" s="1322"/>
      <c r="BB77" s="1326" t="s">
        <v>614</v>
      </c>
      <c r="BC77" s="1326"/>
      <c r="BD77" s="1326"/>
      <c r="BE77" s="1326"/>
      <c r="BF77" s="1326"/>
      <c r="BG77" s="1326"/>
      <c r="BH77" s="1326"/>
      <c r="BI77" s="1326"/>
      <c r="BJ77" s="1326"/>
      <c r="BK77" s="1326"/>
      <c r="BL77" s="1326"/>
      <c r="BM77" s="1326"/>
      <c r="BN77" s="1326"/>
      <c r="BO77" s="1326"/>
      <c r="BP77" s="1324">
        <v>32.799999999999997</v>
      </c>
      <c r="BQ77" s="1324"/>
      <c r="BR77" s="1324"/>
      <c r="BS77" s="1324"/>
      <c r="BT77" s="1324"/>
      <c r="BU77" s="1324"/>
      <c r="BV77" s="1324"/>
      <c r="BW77" s="1324"/>
      <c r="BX77" s="1324">
        <v>54.6</v>
      </c>
      <c r="BY77" s="1324"/>
      <c r="BZ77" s="1324"/>
      <c r="CA77" s="1324"/>
      <c r="CB77" s="1324"/>
      <c r="CC77" s="1324"/>
      <c r="CD77" s="1324"/>
      <c r="CE77" s="1324"/>
      <c r="CF77" s="1324">
        <v>53.2</v>
      </c>
      <c r="CG77" s="1324"/>
      <c r="CH77" s="1324"/>
      <c r="CI77" s="1324"/>
      <c r="CJ77" s="1324"/>
      <c r="CK77" s="1324"/>
      <c r="CL77" s="1324"/>
      <c r="CM77" s="1324"/>
      <c r="CN77" s="1324">
        <v>47.9</v>
      </c>
      <c r="CO77" s="1324"/>
      <c r="CP77" s="1324"/>
      <c r="CQ77" s="1324"/>
      <c r="CR77" s="1324"/>
      <c r="CS77" s="1324"/>
      <c r="CT77" s="1324"/>
      <c r="CU77" s="1324"/>
      <c r="CV77" s="1324">
        <v>49</v>
      </c>
      <c r="CW77" s="1324"/>
      <c r="CX77" s="1324"/>
      <c r="CY77" s="1324"/>
      <c r="CZ77" s="1324"/>
      <c r="DA77" s="1324"/>
      <c r="DB77" s="1324"/>
      <c r="DC77" s="1324"/>
    </row>
    <row r="78" spans="2:107">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6" t="s">
        <v>619</v>
      </c>
      <c r="BC79" s="1326"/>
      <c r="BD79" s="1326"/>
      <c r="BE79" s="1326"/>
      <c r="BF79" s="1326"/>
      <c r="BG79" s="1326"/>
      <c r="BH79" s="1326"/>
      <c r="BI79" s="1326"/>
      <c r="BJ79" s="1326"/>
      <c r="BK79" s="1326"/>
      <c r="BL79" s="1326"/>
      <c r="BM79" s="1326"/>
      <c r="BN79" s="1326"/>
      <c r="BO79" s="1326"/>
      <c r="BP79" s="1324">
        <v>9.5</v>
      </c>
      <c r="BQ79" s="1324"/>
      <c r="BR79" s="1324"/>
      <c r="BS79" s="1324"/>
      <c r="BT79" s="1324"/>
      <c r="BU79" s="1324"/>
      <c r="BV79" s="1324"/>
      <c r="BW79" s="1324"/>
      <c r="BX79" s="1324">
        <v>10</v>
      </c>
      <c r="BY79" s="1324"/>
      <c r="BZ79" s="1324"/>
      <c r="CA79" s="1324"/>
      <c r="CB79" s="1324"/>
      <c r="CC79" s="1324"/>
      <c r="CD79" s="1324"/>
      <c r="CE79" s="1324"/>
      <c r="CF79" s="1324">
        <v>9.8000000000000007</v>
      </c>
      <c r="CG79" s="1324"/>
      <c r="CH79" s="1324"/>
      <c r="CI79" s="1324"/>
      <c r="CJ79" s="1324"/>
      <c r="CK79" s="1324"/>
      <c r="CL79" s="1324"/>
      <c r="CM79" s="1324"/>
      <c r="CN79" s="1324">
        <v>9.6</v>
      </c>
      <c r="CO79" s="1324"/>
      <c r="CP79" s="1324"/>
      <c r="CQ79" s="1324"/>
      <c r="CR79" s="1324"/>
      <c r="CS79" s="1324"/>
      <c r="CT79" s="1324"/>
      <c r="CU79" s="1324"/>
      <c r="CV79" s="1324">
        <v>9.5</v>
      </c>
      <c r="CW79" s="1324"/>
      <c r="CX79" s="1324"/>
      <c r="CY79" s="1324"/>
      <c r="CZ79" s="1324"/>
      <c r="DA79" s="1324"/>
      <c r="DB79" s="1324"/>
      <c r="DC79" s="1324"/>
    </row>
    <row r="80" spans="2:107">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0JxZ5Kd1m1VSnCOmuFXPYwmPMAuJoFOVslwMgdoQxcO4SdMP38fmrlgxrYycswzr2AssUCtGCdDbDVPCDHZOGw==" saltValue="8quATQlJMOmV/3jdYMMlt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election activeCell="BB75" sqref="BB75:BO76"/>
    </sheetView>
  </sheetViews>
  <sheetFormatPr defaultColWidth="0" defaultRowHeight="13.5" customHeight="1" zeroHeight="1"/>
  <cols>
    <col min="1" max="34" width="2.42578125" style="292" customWidth="1"/>
    <col min="35" max="122" width="2.42578125" style="291" customWidth="1"/>
    <col min="123" max="16384" width="2.425781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620</v>
      </c>
    </row>
  </sheetData>
  <sheetProtection algorithmName="SHA-512" hashValue="S0GbH0686VcUwAQEz4Val+y7sdCEtGBtBKjqvkkVMF/i9hMFkssW6jeysKf0+/56mJrA63qvsaGWD0YLtvxSQA==" saltValue="0YXrjojgkjtWQ5MXgqPw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5" zoomScaleNormal="100" zoomScaleSheetLayoutView="55" workbookViewId="0">
      <selection activeCell="BB75" sqref="BB75:BO76"/>
    </sheetView>
  </sheetViews>
  <sheetFormatPr defaultColWidth="0" defaultRowHeight="13.5" customHeight="1" zeroHeight="1"/>
  <cols>
    <col min="1" max="34" width="2.42578125" style="292" customWidth="1"/>
    <col min="35" max="122" width="2.42578125" style="291" customWidth="1"/>
    <col min="123" max="16384" width="2.425781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620</v>
      </c>
    </row>
  </sheetData>
  <sheetProtection algorithmName="SHA-512" hashValue="slGJsmN6FaZTAxKlZOpIVytr5r3SDLSYGiiPtqK1QtwiUz/oWAOqsn8H3OQI1gq+U4s1dDA9NmEC6Zioa9zFKg==" saltValue="fc8oL2U43zXuL/volpl/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50" customWidth="1"/>
    <col min="2" max="8" width="13.42578125" style="150" customWidth="1"/>
    <col min="9" max="16384" width="11.1406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33471</v>
      </c>
      <c r="E3" s="162"/>
      <c r="F3" s="163">
        <v>87974</v>
      </c>
      <c r="G3" s="164"/>
      <c r="H3" s="165"/>
    </row>
    <row r="4" spans="1:8">
      <c r="A4" s="166"/>
      <c r="B4" s="167"/>
      <c r="C4" s="168"/>
      <c r="D4" s="169">
        <v>16251</v>
      </c>
      <c r="E4" s="170"/>
      <c r="F4" s="171">
        <v>48183</v>
      </c>
      <c r="G4" s="172"/>
      <c r="H4" s="173"/>
    </row>
    <row r="5" spans="1:8">
      <c r="A5" s="154" t="s">
        <v>560</v>
      </c>
      <c r="B5" s="159"/>
      <c r="C5" s="160"/>
      <c r="D5" s="161">
        <v>44137</v>
      </c>
      <c r="E5" s="162"/>
      <c r="F5" s="163">
        <v>83280</v>
      </c>
      <c r="G5" s="164"/>
      <c r="H5" s="165"/>
    </row>
    <row r="6" spans="1:8">
      <c r="A6" s="166"/>
      <c r="B6" s="167"/>
      <c r="C6" s="168"/>
      <c r="D6" s="169">
        <v>20200</v>
      </c>
      <c r="E6" s="170"/>
      <c r="F6" s="171">
        <v>43123</v>
      </c>
      <c r="G6" s="172"/>
      <c r="H6" s="173"/>
    </row>
    <row r="7" spans="1:8">
      <c r="A7" s="154" t="s">
        <v>561</v>
      </c>
      <c r="B7" s="159"/>
      <c r="C7" s="160"/>
      <c r="D7" s="161">
        <v>42329</v>
      </c>
      <c r="E7" s="162"/>
      <c r="F7" s="163">
        <v>88968</v>
      </c>
      <c r="G7" s="164"/>
      <c r="H7" s="165"/>
    </row>
    <row r="8" spans="1:8">
      <c r="A8" s="166"/>
      <c r="B8" s="167"/>
      <c r="C8" s="168"/>
      <c r="D8" s="169">
        <v>17207</v>
      </c>
      <c r="E8" s="170"/>
      <c r="F8" s="171">
        <v>45482</v>
      </c>
      <c r="G8" s="172"/>
      <c r="H8" s="173"/>
    </row>
    <row r="9" spans="1:8">
      <c r="A9" s="154" t="s">
        <v>562</v>
      </c>
      <c r="B9" s="159"/>
      <c r="C9" s="160"/>
      <c r="D9" s="161">
        <v>58580</v>
      </c>
      <c r="E9" s="162"/>
      <c r="F9" s="163">
        <v>85173</v>
      </c>
      <c r="G9" s="164"/>
      <c r="H9" s="165"/>
    </row>
    <row r="10" spans="1:8">
      <c r="A10" s="166"/>
      <c r="B10" s="167"/>
      <c r="C10" s="168"/>
      <c r="D10" s="169">
        <v>22210</v>
      </c>
      <c r="E10" s="170"/>
      <c r="F10" s="171">
        <v>43913</v>
      </c>
      <c r="G10" s="172"/>
      <c r="H10" s="173"/>
    </row>
    <row r="11" spans="1:8">
      <c r="A11" s="154" t="s">
        <v>563</v>
      </c>
      <c r="B11" s="159"/>
      <c r="C11" s="160"/>
      <c r="D11" s="161">
        <v>57274</v>
      </c>
      <c r="E11" s="162"/>
      <c r="F11" s="163">
        <v>94081</v>
      </c>
      <c r="G11" s="164"/>
      <c r="H11" s="165"/>
    </row>
    <row r="12" spans="1:8">
      <c r="A12" s="166"/>
      <c r="B12" s="167"/>
      <c r="C12" s="174"/>
      <c r="D12" s="169">
        <v>27120</v>
      </c>
      <c r="E12" s="170"/>
      <c r="F12" s="171">
        <v>48949</v>
      </c>
      <c r="G12" s="172"/>
      <c r="H12" s="173"/>
    </row>
    <row r="13" spans="1:8">
      <c r="A13" s="154"/>
      <c r="B13" s="159"/>
      <c r="C13" s="175"/>
      <c r="D13" s="176">
        <v>47158</v>
      </c>
      <c r="E13" s="177"/>
      <c r="F13" s="178">
        <v>87895</v>
      </c>
      <c r="G13" s="179"/>
      <c r="H13" s="165"/>
    </row>
    <row r="14" spans="1:8">
      <c r="A14" s="166"/>
      <c r="B14" s="167"/>
      <c r="C14" s="168"/>
      <c r="D14" s="169">
        <v>20598</v>
      </c>
      <c r="E14" s="170"/>
      <c r="F14" s="171">
        <v>45930</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6.33</v>
      </c>
      <c r="C19" s="180">
        <f>ROUND(VALUE(SUBSTITUTE(実質収支比率等に係る経年分析!G$48,"▲","-")),2)</f>
        <v>7.5</v>
      </c>
      <c r="D19" s="180">
        <f>ROUND(VALUE(SUBSTITUTE(実質収支比率等に係る経年分析!H$48,"▲","-")),2)</f>
        <v>8.0399999999999991</v>
      </c>
      <c r="E19" s="180">
        <f>ROUND(VALUE(SUBSTITUTE(実質収支比率等に係る経年分析!I$48,"▲","-")),2)</f>
        <v>5.77</v>
      </c>
      <c r="F19" s="180">
        <f>ROUND(VALUE(SUBSTITUTE(実質収支比率等に係る経年分析!J$48,"▲","-")),2)</f>
        <v>4.16</v>
      </c>
    </row>
    <row r="20" spans="1:11">
      <c r="A20" s="180" t="s">
        <v>55</v>
      </c>
      <c r="B20" s="180">
        <f>ROUND(VALUE(SUBSTITUTE(実質収支比率等に係る経年分析!F$47,"▲","-")),2)</f>
        <v>13.35</v>
      </c>
      <c r="C20" s="180">
        <f>ROUND(VALUE(SUBSTITUTE(実質収支比率等に係る経年分析!G$47,"▲","-")),2)</f>
        <v>14.02</v>
      </c>
      <c r="D20" s="180">
        <f>ROUND(VALUE(SUBSTITUTE(実質収支比率等に係る経年分析!H$47,"▲","-")),2)</f>
        <v>12.29</v>
      </c>
      <c r="E20" s="180">
        <f>ROUND(VALUE(SUBSTITUTE(実質収支比率等に係る経年分析!I$47,"▲","-")),2)</f>
        <v>13.43</v>
      </c>
      <c r="F20" s="180">
        <f>ROUND(VALUE(SUBSTITUTE(実質収支比率等に係る経年分析!J$47,"▲","-")),2)</f>
        <v>13.54</v>
      </c>
    </row>
    <row r="21" spans="1:11">
      <c r="A21" s="180" t="s">
        <v>56</v>
      </c>
      <c r="B21" s="180">
        <f>IF(ISNUMBER(VALUE(SUBSTITUTE(実質収支比率等に係る経年分析!F$49,"▲","-"))),ROUND(VALUE(SUBSTITUTE(実質収支比率等に係る経年分析!F$49,"▲","-")),2),NA())</f>
        <v>-2.21</v>
      </c>
      <c r="C21" s="180">
        <f>IF(ISNUMBER(VALUE(SUBSTITUTE(実質収支比率等に係る経年分析!G$49,"▲","-"))),ROUND(VALUE(SUBSTITUTE(実質収支比率等に係る経年分析!G$49,"▲","-")),2),NA())</f>
        <v>-1.62</v>
      </c>
      <c r="D21" s="180">
        <f>IF(ISNUMBER(VALUE(SUBSTITUTE(実質収支比率等に係る経年分析!H$49,"▲","-"))),ROUND(VALUE(SUBSTITUTE(実質収支比率等に係る経年分析!H$49,"▲","-")),2),NA())</f>
        <v>-4.8600000000000003</v>
      </c>
      <c r="E21" s="180">
        <f>IF(ISNUMBER(VALUE(SUBSTITUTE(実質収支比率等に係る経年分析!I$49,"▲","-"))),ROUND(VALUE(SUBSTITUTE(実質収支比率等に係る経年分析!I$49,"▲","-")),2),NA())</f>
        <v>-5.12</v>
      </c>
      <c r="F21" s="180">
        <f>IF(ISNUMBER(VALUE(SUBSTITUTE(実質収支比率等に係る経年分析!J$49,"▲","-"))),ROUND(VALUE(SUBSTITUTE(実質収支比率等に係る経年分析!J$49,"▲","-")),2),NA())</f>
        <v>-4.3499999999999996</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介護認定審査会共同設置特別会計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2.25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5.77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0.52</v>
      </c>
    </row>
    <row r="33" spans="1:16">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8.0299999999999994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4.1500000000000004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9.0399999999999991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6.68</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1928</v>
      </c>
      <c r="E42" s="182"/>
      <c r="F42" s="182"/>
      <c r="G42" s="182">
        <f>'実質公債費比率（分子）の構造'!L$52</f>
        <v>1833</v>
      </c>
      <c r="H42" s="182"/>
      <c r="I42" s="182"/>
      <c r="J42" s="182">
        <f>'実質公債費比率（分子）の構造'!M$52</f>
        <v>1734</v>
      </c>
      <c r="K42" s="182"/>
      <c r="L42" s="182"/>
      <c r="M42" s="182">
        <f>'実質公債費比率（分子）の構造'!N$52</f>
        <v>1739</v>
      </c>
      <c r="N42" s="182"/>
      <c r="O42" s="182"/>
      <c r="P42" s="182">
        <f>'実質公債費比率（分子）の構造'!O$52</f>
        <v>1759</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c r="A44" s="182" t="s">
        <v>65</v>
      </c>
      <c r="B44" s="182">
        <f>'実質公債費比率（分子）の構造'!K$50</f>
        <v>37</v>
      </c>
      <c r="C44" s="182"/>
      <c r="D44" s="182"/>
      <c r="E44" s="182">
        <f>'実質公債費比率（分子）の構造'!L$50</f>
        <v>25</v>
      </c>
      <c r="F44" s="182"/>
      <c r="G44" s="182"/>
      <c r="H44" s="182">
        <f>'実質公債費比率（分子）の構造'!M$50</f>
        <v>34</v>
      </c>
      <c r="I44" s="182"/>
      <c r="J44" s="182"/>
      <c r="K44" s="182">
        <f>'実質公債費比率（分子）の構造'!N$50</f>
        <v>34</v>
      </c>
      <c r="L44" s="182"/>
      <c r="M44" s="182"/>
      <c r="N44" s="182">
        <f>'実質公債費比率（分子）の構造'!O$50</f>
        <v>33</v>
      </c>
      <c r="O44" s="182"/>
      <c r="P44" s="182"/>
    </row>
    <row r="45" spans="1:16">
      <c r="A45" s="182" t="s">
        <v>66</v>
      </c>
      <c r="B45" s="182">
        <f>'実質公債費比率（分子）の構造'!K$49</f>
        <v>111</v>
      </c>
      <c r="C45" s="182"/>
      <c r="D45" s="182"/>
      <c r="E45" s="182">
        <f>'実質公債費比率（分子）の構造'!L$49</f>
        <v>67</v>
      </c>
      <c r="F45" s="182"/>
      <c r="G45" s="182"/>
      <c r="H45" s="182">
        <f>'実質公債費比率（分子）の構造'!M$49</f>
        <v>89</v>
      </c>
      <c r="I45" s="182"/>
      <c r="J45" s="182"/>
      <c r="K45" s="182">
        <f>'実質公債費比率（分子）の構造'!N$49</f>
        <v>101</v>
      </c>
      <c r="L45" s="182"/>
      <c r="M45" s="182"/>
      <c r="N45" s="182">
        <f>'実質公債費比率（分子）の構造'!O$49</f>
        <v>184</v>
      </c>
      <c r="O45" s="182"/>
      <c r="P45" s="182"/>
    </row>
    <row r="46" spans="1:16">
      <c r="A46" s="182" t="s">
        <v>67</v>
      </c>
      <c r="B46" s="182">
        <f>'実質公債費比率（分子）の構造'!K$48</f>
        <v>539</v>
      </c>
      <c r="C46" s="182"/>
      <c r="D46" s="182"/>
      <c r="E46" s="182">
        <f>'実質公債費比率（分子）の構造'!L$48</f>
        <v>543</v>
      </c>
      <c r="F46" s="182"/>
      <c r="G46" s="182"/>
      <c r="H46" s="182">
        <f>'実質公債費比率（分子）の構造'!M$48</f>
        <v>530</v>
      </c>
      <c r="I46" s="182"/>
      <c r="J46" s="182"/>
      <c r="K46" s="182">
        <f>'実質公債費比率（分子）の構造'!N$48</f>
        <v>524</v>
      </c>
      <c r="L46" s="182"/>
      <c r="M46" s="182"/>
      <c r="N46" s="182">
        <f>'実質公債費比率（分子）の構造'!O$48</f>
        <v>549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2089</v>
      </c>
      <c r="C49" s="182"/>
      <c r="D49" s="182"/>
      <c r="E49" s="182">
        <f>'実質公債費比率（分子）の構造'!L$45</f>
        <v>1925</v>
      </c>
      <c r="F49" s="182"/>
      <c r="G49" s="182"/>
      <c r="H49" s="182">
        <f>'実質公債費比率（分子）の構造'!M$45</f>
        <v>1778</v>
      </c>
      <c r="I49" s="182"/>
      <c r="J49" s="182"/>
      <c r="K49" s="182">
        <f>'実質公債費比率（分子）の構造'!N$45</f>
        <v>1713</v>
      </c>
      <c r="L49" s="182"/>
      <c r="M49" s="182"/>
      <c r="N49" s="182">
        <f>'実質公債費比率（分子）の構造'!O$45</f>
        <v>1642</v>
      </c>
      <c r="O49" s="182"/>
      <c r="P49" s="182"/>
    </row>
    <row r="50" spans="1:16">
      <c r="A50" s="182" t="s">
        <v>71</v>
      </c>
      <c r="B50" s="182" t="e">
        <f>NA()</f>
        <v>#N/A</v>
      </c>
      <c r="C50" s="182">
        <f>IF(ISNUMBER('実質公債費比率（分子）の構造'!K$53),'実質公債費比率（分子）の構造'!K$53,NA())</f>
        <v>848</v>
      </c>
      <c r="D50" s="182" t="e">
        <f>NA()</f>
        <v>#N/A</v>
      </c>
      <c r="E50" s="182" t="e">
        <f>NA()</f>
        <v>#N/A</v>
      </c>
      <c r="F50" s="182">
        <f>IF(ISNUMBER('実質公債費比率（分子）の構造'!L$53),'実質公債費比率（分子）の構造'!L$53,NA())</f>
        <v>727</v>
      </c>
      <c r="G50" s="182" t="e">
        <f>NA()</f>
        <v>#N/A</v>
      </c>
      <c r="H50" s="182" t="e">
        <f>NA()</f>
        <v>#N/A</v>
      </c>
      <c r="I50" s="182">
        <f>IF(ISNUMBER('実質公債費比率（分子）の構造'!M$53),'実質公債費比率（分子）の構造'!M$53,NA())</f>
        <v>697</v>
      </c>
      <c r="J50" s="182" t="e">
        <f>NA()</f>
        <v>#N/A</v>
      </c>
      <c r="K50" s="182" t="e">
        <f>NA()</f>
        <v>#N/A</v>
      </c>
      <c r="L50" s="182">
        <f>IF(ISNUMBER('実質公債費比率（分子）の構造'!N$53),'実質公債費比率（分子）の構造'!N$53,NA())</f>
        <v>633</v>
      </c>
      <c r="M50" s="182" t="e">
        <f>NA()</f>
        <v>#N/A</v>
      </c>
      <c r="N50" s="182" t="e">
        <f>NA()</f>
        <v>#N/A</v>
      </c>
      <c r="O50" s="182">
        <f>IF(ISNUMBER('実質公債費比率（分子）の構造'!O$53),'実質公債費比率（分子）の構造'!O$53,NA())</f>
        <v>649</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16432</v>
      </c>
      <c r="E56" s="181"/>
      <c r="F56" s="181"/>
      <c r="G56" s="181">
        <f>'将来負担比率（分子）の構造'!J$52</f>
        <v>16215</v>
      </c>
      <c r="H56" s="181"/>
      <c r="I56" s="181"/>
      <c r="J56" s="181">
        <f>'将来負担比率（分子）の構造'!K$52</f>
        <v>15806</v>
      </c>
      <c r="K56" s="181"/>
      <c r="L56" s="181"/>
      <c r="M56" s="181">
        <f>'将来負担比率（分子）の構造'!L$52</f>
        <v>15642</v>
      </c>
      <c r="N56" s="181"/>
      <c r="O56" s="181"/>
      <c r="P56" s="181">
        <f>'将来負担比率（分子）の構造'!M$52</f>
        <v>15314</v>
      </c>
    </row>
    <row r="57" spans="1:16">
      <c r="A57" s="181" t="s">
        <v>42</v>
      </c>
      <c r="B57" s="181"/>
      <c r="C57" s="181"/>
      <c r="D57" s="181">
        <f>'将来負担比率（分子）の構造'!I$51</f>
        <v>1746</v>
      </c>
      <c r="E57" s="181"/>
      <c r="F57" s="181"/>
      <c r="G57" s="181">
        <f>'将来負担比率（分子）の構造'!J$51</f>
        <v>2136</v>
      </c>
      <c r="H57" s="181"/>
      <c r="I57" s="181"/>
      <c r="J57" s="181">
        <f>'将来負担比率（分子）の構造'!K$51</f>
        <v>2132</v>
      </c>
      <c r="K57" s="181"/>
      <c r="L57" s="181"/>
      <c r="M57" s="181">
        <f>'将来負担比率（分子）の構造'!L$51</f>
        <v>2352</v>
      </c>
      <c r="N57" s="181"/>
      <c r="O57" s="181"/>
      <c r="P57" s="181">
        <f>'将来負担比率（分子）の構造'!M$51</f>
        <v>2431</v>
      </c>
    </row>
    <row r="58" spans="1:16">
      <c r="A58" s="181" t="s">
        <v>41</v>
      </c>
      <c r="B58" s="181"/>
      <c r="C58" s="181"/>
      <c r="D58" s="181">
        <f>'将来負担比率（分子）の構造'!I$50</f>
        <v>2207</v>
      </c>
      <c r="E58" s="181"/>
      <c r="F58" s="181"/>
      <c r="G58" s="181">
        <f>'将来負担比率（分子）の構造'!J$50</f>
        <v>2946</v>
      </c>
      <c r="H58" s="181"/>
      <c r="I58" s="181"/>
      <c r="J58" s="181">
        <f>'将来負担比率（分子）の構造'!K$50</f>
        <v>2709</v>
      </c>
      <c r="K58" s="181"/>
      <c r="L58" s="181"/>
      <c r="M58" s="181">
        <f>'将来負担比率（分子）の構造'!L$50</f>
        <v>4842</v>
      </c>
      <c r="N58" s="181"/>
      <c r="O58" s="181"/>
      <c r="P58" s="181">
        <f>'将来負担比率（分子）の構造'!M$50</f>
        <v>6207</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1462</v>
      </c>
      <c r="C62" s="181"/>
      <c r="D62" s="181"/>
      <c r="E62" s="181">
        <f>'将来負担比率（分子）の構造'!J$45</f>
        <v>1614</v>
      </c>
      <c r="F62" s="181"/>
      <c r="G62" s="181"/>
      <c r="H62" s="181">
        <f>'将来負担比率（分子）の構造'!K$45</f>
        <v>1514</v>
      </c>
      <c r="I62" s="181"/>
      <c r="J62" s="181"/>
      <c r="K62" s="181">
        <f>'将来負担比率（分子）の構造'!L$45</f>
        <v>1490</v>
      </c>
      <c r="L62" s="181"/>
      <c r="M62" s="181"/>
      <c r="N62" s="181">
        <f>'将来負担比率（分子）の構造'!M$45</f>
        <v>1421</v>
      </c>
      <c r="O62" s="181"/>
      <c r="P62" s="181"/>
    </row>
    <row r="63" spans="1:16">
      <c r="A63" s="181" t="s">
        <v>34</v>
      </c>
      <c r="B63" s="181">
        <f>'将来負担比率（分子）の構造'!I$44</f>
        <v>1511</v>
      </c>
      <c r="C63" s="181"/>
      <c r="D63" s="181"/>
      <c r="E63" s="181">
        <f>'将来負担比率（分子）の構造'!J$44</f>
        <v>1787</v>
      </c>
      <c r="F63" s="181"/>
      <c r="G63" s="181"/>
      <c r="H63" s="181">
        <f>'将来負担比率（分子）の構造'!K$44</f>
        <v>1802</v>
      </c>
      <c r="I63" s="181"/>
      <c r="J63" s="181"/>
      <c r="K63" s="181">
        <f>'将来負担比率（分子）の構造'!L$44</f>
        <v>1830</v>
      </c>
      <c r="L63" s="181"/>
      <c r="M63" s="181"/>
      <c r="N63" s="181">
        <f>'将来負担比率（分子）の構造'!M$44</f>
        <v>1760</v>
      </c>
      <c r="O63" s="181"/>
      <c r="P63" s="181"/>
    </row>
    <row r="64" spans="1:16">
      <c r="A64" s="181" t="s">
        <v>33</v>
      </c>
      <c r="B64" s="181">
        <f>'将来負担比率（分子）の構造'!I$43</f>
        <v>6436</v>
      </c>
      <c r="C64" s="181"/>
      <c r="D64" s="181"/>
      <c r="E64" s="181">
        <f>'将来負担比率（分子）の構造'!J$43</f>
        <v>6731</v>
      </c>
      <c r="F64" s="181"/>
      <c r="G64" s="181"/>
      <c r="H64" s="181">
        <f>'将来負担比率（分子）の構造'!K$43</f>
        <v>6644</v>
      </c>
      <c r="I64" s="181"/>
      <c r="J64" s="181"/>
      <c r="K64" s="181">
        <f>'将来負担比率（分子）の構造'!L$43</f>
        <v>6550</v>
      </c>
      <c r="L64" s="181"/>
      <c r="M64" s="181"/>
      <c r="N64" s="181">
        <f>'将来負担比率（分子）の構造'!M$43</f>
        <v>6180</v>
      </c>
      <c r="O64" s="181"/>
      <c r="P64" s="181"/>
    </row>
    <row r="65" spans="1:16">
      <c r="A65" s="181" t="s">
        <v>32</v>
      </c>
      <c r="B65" s="181">
        <f>'将来負担比率（分子）の構造'!I$42</f>
        <v>192</v>
      </c>
      <c r="C65" s="181"/>
      <c r="D65" s="181"/>
      <c r="E65" s="181">
        <f>'将来負担比率（分子）の構造'!J$42</f>
        <v>176</v>
      </c>
      <c r="F65" s="181"/>
      <c r="G65" s="181"/>
      <c r="H65" s="181">
        <f>'将来負担比率（分子）の構造'!K$42</f>
        <v>150</v>
      </c>
      <c r="I65" s="181"/>
      <c r="J65" s="181"/>
      <c r="K65" s="181">
        <f>'将来負担比率（分子）の構造'!L$42</f>
        <v>181</v>
      </c>
      <c r="L65" s="181"/>
      <c r="M65" s="181"/>
      <c r="N65" s="181">
        <f>'将来負担比率（分子）の構造'!M$42</f>
        <v>229</v>
      </c>
      <c r="O65" s="181"/>
      <c r="P65" s="181"/>
    </row>
    <row r="66" spans="1:16">
      <c r="A66" s="181" t="s">
        <v>31</v>
      </c>
      <c r="B66" s="181">
        <f>'将来負担比率（分子）の構造'!I$41</f>
        <v>16797</v>
      </c>
      <c r="C66" s="181"/>
      <c r="D66" s="181"/>
      <c r="E66" s="181">
        <f>'将来負担比率（分子）の構造'!J$41</f>
        <v>16396</v>
      </c>
      <c r="F66" s="181"/>
      <c r="G66" s="181"/>
      <c r="H66" s="181">
        <f>'将来負担比率（分子）の構造'!K$41</f>
        <v>16082</v>
      </c>
      <c r="I66" s="181"/>
      <c r="J66" s="181"/>
      <c r="K66" s="181">
        <f>'将来負担比率（分子）の構造'!L$41</f>
        <v>16115</v>
      </c>
      <c r="L66" s="181"/>
      <c r="M66" s="181"/>
      <c r="N66" s="181">
        <f>'将来負担比率（分子）の構造'!M$41</f>
        <v>16058</v>
      </c>
      <c r="O66" s="181"/>
      <c r="P66" s="181"/>
    </row>
    <row r="67" spans="1:16">
      <c r="A67" s="181" t="s">
        <v>75</v>
      </c>
      <c r="B67" s="181" t="e">
        <f>NA()</f>
        <v>#N/A</v>
      </c>
      <c r="C67" s="181">
        <f>IF(ISNUMBER('将来負担比率（分子）の構造'!I$53), IF('将来負担比率（分子）の構造'!I$53 &lt; 0, 0, '将来負担比率（分子）の構造'!I$53), NA())</f>
        <v>6012</v>
      </c>
      <c r="D67" s="181" t="e">
        <f>NA()</f>
        <v>#N/A</v>
      </c>
      <c r="E67" s="181" t="e">
        <f>NA()</f>
        <v>#N/A</v>
      </c>
      <c r="F67" s="181">
        <f>IF(ISNUMBER('将来負担比率（分子）の構造'!J$53), IF('将来負担比率（分子）の構造'!J$53 &lt; 0, 0, '将来負担比率（分子）の構造'!J$53), NA())</f>
        <v>5407</v>
      </c>
      <c r="G67" s="181" t="e">
        <f>NA()</f>
        <v>#N/A</v>
      </c>
      <c r="H67" s="181" t="e">
        <f>NA()</f>
        <v>#N/A</v>
      </c>
      <c r="I67" s="181">
        <f>IF(ISNUMBER('将来負担比率（分子）の構造'!K$53), IF('将来負担比率（分子）の構造'!K$53 &lt; 0, 0, '将来負担比率（分子）の構造'!K$53), NA())</f>
        <v>5544</v>
      </c>
      <c r="J67" s="181" t="e">
        <f>NA()</f>
        <v>#N/A</v>
      </c>
      <c r="K67" s="181" t="e">
        <f>NA()</f>
        <v>#N/A</v>
      </c>
      <c r="L67" s="181">
        <f>IF(ISNUMBER('将来負担比率（分子）の構造'!L$53), IF('将来負担比率（分子）の構造'!L$53 &lt; 0, 0, '将来負担比率（分子）の構造'!L$53), NA())</f>
        <v>3331</v>
      </c>
      <c r="M67" s="181" t="e">
        <f>NA()</f>
        <v>#N/A</v>
      </c>
      <c r="N67" s="181" t="e">
        <f>NA()</f>
        <v>#N/A</v>
      </c>
      <c r="O67" s="181">
        <f>IF(ISNUMBER('将来負担比率（分子）の構造'!M$53), IF('将来負担比率（分子）の構造'!M$53 &lt; 0, 0, '将来負担比率（分子）の構造'!M$53), NA())</f>
        <v>1697</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1225</v>
      </c>
      <c r="C72" s="185">
        <f>基金残高に係る経年分析!G55</f>
        <v>1341</v>
      </c>
      <c r="D72" s="185">
        <f>基金残高に係る経年分析!H55</f>
        <v>1353</v>
      </c>
    </row>
    <row r="73" spans="1:16">
      <c r="A73" s="184" t="s">
        <v>78</v>
      </c>
      <c r="B73" s="185">
        <f>基金残高に係る経年分析!F56</f>
        <v>175</v>
      </c>
      <c r="C73" s="185">
        <f>基金残高に係る経年分析!G56</f>
        <v>175</v>
      </c>
      <c r="D73" s="185">
        <f>基金残高に係る経年分析!H56</f>
        <v>175</v>
      </c>
    </row>
    <row r="74" spans="1:16">
      <c r="A74" s="184" t="s">
        <v>79</v>
      </c>
      <c r="B74" s="185">
        <f>基金残高に係る経年分析!F57</f>
        <v>1308</v>
      </c>
      <c r="C74" s="185">
        <f>基金残高に係る経年分析!G57</f>
        <v>2821</v>
      </c>
      <c r="D74" s="185">
        <f>基金残高に係る経年分析!H57</f>
        <v>4352</v>
      </c>
    </row>
  </sheetData>
  <sheetProtection algorithmName="SHA-512" hashValue="fD4R2wgqk5BTQr+BILXgyfwMRv9PIyu7neGCBDhl/4H53UhP8vvQuMivGGwtqf1G0CDJmtsWIieeYu8dHVz8wQ==" saltValue="U1kBnorxPfGKK2LvUu+7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cols>
    <col min="1" max="95" width="1.5703125" style="226" customWidth="1"/>
    <col min="96" max="133" width="1.5703125" style="242" customWidth="1"/>
    <col min="134" max="143" width="1.57031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227</v>
      </c>
      <c r="C5" s="670"/>
      <c r="D5" s="670"/>
      <c r="E5" s="670"/>
      <c r="F5" s="670"/>
      <c r="G5" s="670"/>
      <c r="H5" s="670"/>
      <c r="I5" s="670"/>
      <c r="J5" s="670"/>
      <c r="K5" s="670"/>
      <c r="L5" s="670"/>
      <c r="M5" s="670"/>
      <c r="N5" s="670"/>
      <c r="O5" s="670"/>
      <c r="P5" s="670"/>
      <c r="Q5" s="671"/>
      <c r="R5" s="672">
        <v>5163897</v>
      </c>
      <c r="S5" s="673"/>
      <c r="T5" s="673"/>
      <c r="U5" s="673"/>
      <c r="V5" s="673"/>
      <c r="W5" s="673"/>
      <c r="X5" s="673"/>
      <c r="Y5" s="674"/>
      <c r="Z5" s="675">
        <v>22.2</v>
      </c>
      <c r="AA5" s="675"/>
      <c r="AB5" s="675"/>
      <c r="AC5" s="675"/>
      <c r="AD5" s="676">
        <v>4805004</v>
      </c>
      <c r="AE5" s="676"/>
      <c r="AF5" s="676"/>
      <c r="AG5" s="676"/>
      <c r="AH5" s="676"/>
      <c r="AI5" s="676"/>
      <c r="AJ5" s="676"/>
      <c r="AK5" s="676"/>
      <c r="AL5" s="677">
        <v>49.9</v>
      </c>
      <c r="AM5" s="678"/>
      <c r="AN5" s="678"/>
      <c r="AO5" s="679"/>
      <c r="AP5" s="669" t="s">
        <v>228</v>
      </c>
      <c r="AQ5" s="670"/>
      <c r="AR5" s="670"/>
      <c r="AS5" s="670"/>
      <c r="AT5" s="670"/>
      <c r="AU5" s="670"/>
      <c r="AV5" s="670"/>
      <c r="AW5" s="670"/>
      <c r="AX5" s="670"/>
      <c r="AY5" s="670"/>
      <c r="AZ5" s="670"/>
      <c r="BA5" s="670"/>
      <c r="BB5" s="670"/>
      <c r="BC5" s="670"/>
      <c r="BD5" s="670"/>
      <c r="BE5" s="670"/>
      <c r="BF5" s="671"/>
      <c r="BG5" s="683">
        <v>4795913</v>
      </c>
      <c r="BH5" s="684"/>
      <c r="BI5" s="684"/>
      <c r="BJ5" s="684"/>
      <c r="BK5" s="684"/>
      <c r="BL5" s="684"/>
      <c r="BM5" s="684"/>
      <c r="BN5" s="685"/>
      <c r="BO5" s="686">
        <v>92.9</v>
      </c>
      <c r="BP5" s="686"/>
      <c r="BQ5" s="686"/>
      <c r="BR5" s="686"/>
      <c r="BS5" s="687">
        <v>43517</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139228</v>
      </c>
      <c r="S6" s="684"/>
      <c r="T6" s="684"/>
      <c r="U6" s="684"/>
      <c r="V6" s="684"/>
      <c r="W6" s="684"/>
      <c r="X6" s="684"/>
      <c r="Y6" s="685"/>
      <c r="Z6" s="686">
        <v>0.6</v>
      </c>
      <c r="AA6" s="686"/>
      <c r="AB6" s="686"/>
      <c r="AC6" s="686"/>
      <c r="AD6" s="687">
        <v>139228</v>
      </c>
      <c r="AE6" s="687"/>
      <c r="AF6" s="687"/>
      <c r="AG6" s="687"/>
      <c r="AH6" s="687"/>
      <c r="AI6" s="687"/>
      <c r="AJ6" s="687"/>
      <c r="AK6" s="687"/>
      <c r="AL6" s="688">
        <v>1.4</v>
      </c>
      <c r="AM6" s="689"/>
      <c r="AN6" s="689"/>
      <c r="AO6" s="690"/>
      <c r="AP6" s="680" t="s">
        <v>233</v>
      </c>
      <c r="AQ6" s="681"/>
      <c r="AR6" s="681"/>
      <c r="AS6" s="681"/>
      <c r="AT6" s="681"/>
      <c r="AU6" s="681"/>
      <c r="AV6" s="681"/>
      <c r="AW6" s="681"/>
      <c r="AX6" s="681"/>
      <c r="AY6" s="681"/>
      <c r="AZ6" s="681"/>
      <c r="BA6" s="681"/>
      <c r="BB6" s="681"/>
      <c r="BC6" s="681"/>
      <c r="BD6" s="681"/>
      <c r="BE6" s="681"/>
      <c r="BF6" s="682"/>
      <c r="BG6" s="683">
        <v>4795913</v>
      </c>
      <c r="BH6" s="684"/>
      <c r="BI6" s="684"/>
      <c r="BJ6" s="684"/>
      <c r="BK6" s="684"/>
      <c r="BL6" s="684"/>
      <c r="BM6" s="684"/>
      <c r="BN6" s="685"/>
      <c r="BO6" s="686">
        <v>92.9</v>
      </c>
      <c r="BP6" s="686"/>
      <c r="BQ6" s="686"/>
      <c r="BR6" s="686"/>
      <c r="BS6" s="687">
        <v>43517</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169659</v>
      </c>
      <c r="CS6" s="684"/>
      <c r="CT6" s="684"/>
      <c r="CU6" s="684"/>
      <c r="CV6" s="684"/>
      <c r="CW6" s="684"/>
      <c r="CX6" s="684"/>
      <c r="CY6" s="685"/>
      <c r="CZ6" s="677">
        <v>0.7</v>
      </c>
      <c r="DA6" s="678"/>
      <c r="DB6" s="678"/>
      <c r="DC6" s="697"/>
      <c r="DD6" s="692" t="s">
        <v>235</v>
      </c>
      <c r="DE6" s="684"/>
      <c r="DF6" s="684"/>
      <c r="DG6" s="684"/>
      <c r="DH6" s="684"/>
      <c r="DI6" s="684"/>
      <c r="DJ6" s="684"/>
      <c r="DK6" s="684"/>
      <c r="DL6" s="684"/>
      <c r="DM6" s="684"/>
      <c r="DN6" s="684"/>
      <c r="DO6" s="684"/>
      <c r="DP6" s="685"/>
      <c r="DQ6" s="692">
        <v>169496</v>
      </c>
      <c r="DR6" s="684"/>
      <c r="DS6" s="684"/>
      <c r="DT6" s="684"/>
      <c r="DU6" s="684"/>
      <c r="DV6" s="684"/>
      <c r="DW6" s="684"/>
      <c r="DX6" s="684"/>
      <c r="DY6" s="684"/>
      <c r="DZ6" s="684"/>
      <c r="EA6" s="684"/>
      <c r="EB6" s="684"/>
      <c r="EC6" s="693"/>
    </row>
    <row r="7" spans="2:143" ht="11.25" customHeight="1">
      <c r="B7" s="680" t="s">
        <v>236</v>
      </c>
      <c r="C7" s="681"/>
      <c r="D7" s="681"/>
      <c r="E7" s="681"/>
      <c r="F7" s="681"/>
      <c r="G7" s="681"/>
      <c r="H7" s="681"/>
      <c r="I7" s="681"/>
      <c r="J7" s="681"/>
      <c r="K7" s="681"/>
      <c r="L7" s="681"/>
      <c r="M7" s="681"/>
      <c r="N7" s="681"/>
      <c r="O7" s="681"/>
      <c r="P7" s="681"/>
      <c r="Q7" s="682"/>
      <c r="R7" s="683">
        <v>4207</v>
      </c>
      <c r="S7" s="684"/>
      <c r="T7" s="684"/>
      <c r="U7" s="684"/>
      <c r="V7" s="684"/>
      <c r="W7" s="684"/>
      <c r="X7" s="684"/>
      <c r="Y7" s="685"/>
      <c r="Z7" s="686">
        <v>0</v>
      </c>
      <c r="AA7" s="686"/>
      <c r="AB7" s="686"/>
      <c r="AC7" s="686"/>
      <c r="AD7" s="687">
        <v>4207</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2101314</v>
      </c>
      <c r="BH7" s="684"/>
      <c r="BI7" s="684"/>
      <c r="BJ7" s="684"/>
      <c r="BK7" s="684"/>
      <c r="BL7" s="684"/>
      <c r="BM7" s="684"/>
      <c r="BN7" s="685"/>
      <c r="BO7" s="686">
        <v>40.700000000000003</v>
      </c>
      <c r="BP7" s="686"/>
      <c r="BQ7" s="686"/>
      <c r="BR7" s="686"/>
      <c r="BS7" s="687">
        <v>43517</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7551103</v>
      </c>
      <c r="CS7" s="684"/>
      <c r="CT7" s="684"/>
      <c r="CU7" s="684"/>
      <c r="CV7" s="684"/>
      <c r="CW7" s="684"/>
      <c r="CX7" s="684"/>
      <c r="CY7" s="685"/>
      <c r="CZ7" s="686">
        <v>33.1</v>
      </c>
      <c r="DA7" s="686"/>
      <c r="DB7" s="686"/>
      <c r="DC7" s="686"/>
      <c r="DD7" s="692">
        <v>445117</v>
      </c>
      <c r="DE7" s="684"/>
      <c r="DF7" s="684"/>
      <c r="DG7" s="684"/>
      <c r="DH7" s="684"/>
      <c r="DI7" s="684"/>
      <c r="DJ7" s="684"/>
      <c r="DK7" s="684"/>
      <c r="DL7" s="684"/>
      <c r="DM7" s="684"/>
      <c r="DN7" s="684"/>
      <c r="DO7" s="684"/>
      <c r="DP7" s="685"/>
      <c r="DQ7" s="692">
        <v>1273006</v>
      </c>
      <c r="DR7" s="684"/>
      <c r="DS7" s="684"/>
      <c r="DT7" s="684"/>
      <c r="DU7" s="684"/>
      <c r="DV7" s="684"/>
      <c r="DW7" s="684"/>
      <c r="DX7" s="684"/>
      <c r="DY7" s="684"/>
      <c r="DZ7" s="684"/>
      <c r="EA7" s="684"/>
      <c r="EB7" s="684"/>
      <c r="EC7" s="693"/>
    </row>
    <row r="8" spans="2:143" ht="11.25" customHeight="1">
      <c r="B8" s="680" t="s">
        <v>239</v>
      </c>
      <c r="C8" s="681"/>
      <c r="D8" s="681"/>
      <c r="E8" s="681"/>
      <c r="F8" s="681"/>
      <c r="G8" s="681"/>
      <c r="H8" s="681"/>
      <c r="I8" s="681"/>
      <c r="J8" s="681"/>
      <c r="K8" s="681"/>
      <c r="L8" s="681"/>
      <c r="M8" s="681"/>
      <c r="N8" s="681"/>
      <c r="O8" s="681"/>
      <c r="P8" s="681"/>
      <c r="Q8" s="682"/>
      <c r="R8" s="683">
        <v>11853</v>
      </c>
      <c r="S8" s="684"/>
      <c r="T8" s="684"/>
      <c r="U8" s="684"/>
      <c r="V8" s="684"/>
      <c r="W8" s="684"/>
      <c r="X8" s="684"/>
      <c r="Y8" s="685"/>
      <c r="Z8" s="686">
        <v>0.1</v>
      </c>
      <c r="AA8" s="686"/>
      <c r="AB8" s="686"/>
      <c r="AC8" s="686"/>
      <c r="AD8" s="687">
        <v>11853</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73225</v>
      </c>
      <c r="BH8" s="684"/>
      <c r="BI8" s="684"/>
      <c r="BJ8" s="684"/>
      <c r="BK8" s="684"/>
      <c r="BL8" s="684"/>
      <c r="BM8" s="684"/>
      <c r="BN8" s="685"/>
      <c r="BO8" s="686">
        <v>1.4</v>
      </c>
      <c r="BP8" s="686"/>
      <c r="BQ8" s="686"/>
      <c r="BR8" s="686"/>
      <c r="BS8" s="692" t="s">
        <v>235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5493173</v>
      </c>
      <c r="CS8" s="684"/>
      <c r="CT8" s="684"/>
      <c r="CU8" s="684"/>
      <c r="CV8" s="684"/>
      <c r="CW8" s="684"/>
      <c r="CX8" s="684"/>
      <c r="CY8" s="685"/>
      <c r="CZ8" s="686">
        <v>24.1</v>
      </c>
      <c r="DA8" s="686"/>
      <c r="DB8" s="686"/>
      <c r="DC8" s="686"/>
      <c r="DD8" s="692">
        <v>147551</v>
      </c>
      <c r="DE8" s="684"/>
      <c r="DF8" s="684"/>
      <c r="DG8" s="684"/>
      <c r="DH8" s="684"/>
      <c r="DI8" s="684"/>
      <c r="DJ8" s="684"/>
      <c r="DK8" s="684"/>
      <c r="DL8" s="684"/>
      <c r="DM8" s="684"/>
      <c r="DN8" s="684"/>
      <c r="DO8" s="684"/>
      <c r="DP8" s="685"/>
      <c r="DQ8" s="692">
        <v>3007055</v>
      </c>
      <c r="DR8" s="684"/>
      <c r="DS8" s="684"/>
      <c r="DT8" s="684"/>
      <c r="DU8" s="684"/>
      <c r="DV8" s="684"/>
      <c r="DW8" s="684"/>
      <c r="DX8" s="684"/>
      <c r="DY8" s="684"/>
      <c r="DZ8" s="684"/>
      <c r="EA8" s="684"/>
      <c r="EB8" s="684"/>
      <c r="EC8" s="693"/>
    </row>
    <row r="9" spans="2:143" ht="11.25" customHeight="1">
      <c r="B9" s="680" t="s">
        <v>242</v>
      </c>
      <c r="C9" s="681"/>
      <c r="D9" s="681"/>
      <c r="E9" s="681"/>
      <c r="F9" s="681"/>
      <c r="G9" s="681"/>
      <c r="H9" s="681"/>
      <c r="I9" s="681"/>
      <c r="J9" s="681"/>
      <c r="K9" s="681"/>
      <c r="L9" s="681"/>
      <c r="M9" s="681"/>
      <c r="N9" s="681"/>
      <c r="O9" s="681"/>
      <c r="P9" s="681"/>
      <c r="Q9" s="682"/>
      <c r="R9" s="683">
        <v>6593</v>
      </c>
      <c r="S9" s="684"/>
      <c r="T9" s="684"/>
      <c r="U9" s="684"/>
      <c r="V9" s="684"/>
      <c r="W9" s="684"/>
      <c r="X9" s="684"/>
      <c r="Y9" s="685"/>
      <c r="Z9" s="686">
        <v>0</v>
      </c>
      <c r="AA9" s="686"/>
      <c r="AB9" s="686"/>
      <c r="AC9" s="686"/>
      <c r="AD9" s="687">
        <v>6593</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1676884</v>
      </c>
      <c r="BH9" s="684"/>
      <c r="BI9" s="684"/>
      <c r="BJ9" s="684"/>
      <c r="BK9" s="684"/>
      <c r="BL9" s="684"/>
      <c r="BM9" s="684"/>
      <c r="BN9" s="685"/>
      <c r="BO9" s="686">
        <v>32.5</v>
      </c>
      <c r="BP9" s="686"/>
      <c r="BQ9" s="686"/>
      <c r="BR9" s="686"/>
      <c r="BS9" s="692" t="s">
        <v>244</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1479848</v>
      </c>
      <c r="CS9" s="684"/>
      <c r="CT9" s="684"/>
      <c r="CU9" s="684"/>
      <c r="CV9" s="684"/>
      <c r="CW9" s="684"/>
      <c r="CX9" s="684"/>
      <c r="CY9" s="685"/>
      <c r="CZ9" s="686">
        <v>6.5</v>
      </c>
      <c r="DA9" s="686"/>
      <c r="DB9" s="686"/>
      <c r="DC9" s="686"/>
      <c r="DD9" s="692" t="s">
        <v>244</v>
      </c>
      <c r="DE9" s="684"/>
      <c r="DF9" s="684"/>
      <c r="DG9" s="684"/>
      <c r="DH9" s="684"/>
      <c r="DI9" s="684"/>
      <c r="DJ9" s="684"/>
      <c r="DK9" s="684"/>
      <c r="DL9" s="684"/>
      <c r="DM9" s="684"/>
      <c r="DN9" s="684"/>
      <c r="DO9" s="684"/>
      <c r="DP9" s="685"/>
      <c r="DQ9" s="692">
        <v>1331027</v>
      </c>
      <c r="DR9" s="684"/>
      <c r="DS9" s="684"/>
      <c r="DT9" s="684"/>
      <c r="DU9" s="684"/>
      <c r="DV9" s="684"/>
      <c r="DW9" s="684"/>
      <c r="DX9" s="684"/>
      <c r="DY9" s="684"/>
      <c r="DZ9" s="684"/>
      <c r="EA9" s="684"/>
      <c r="EB9" s="684"/>
      <c r="EC9" s="693"/>
    </row>
    <row r="10" spans="2:143" ht="11.25" customHeight="1">
      <c r="B10" s="680" t="s">
        <v>246</v>
      </c>
      <c r="C10" s="681"/>
      <c r="D10" s="681"/>
      <c r="E10" s="681"/>
      <c r="F10" s="681"/>
      <c r="G10" s="681"/>
      <c r="H10" s="681"/>
      <c r="I10" s="681"/>
      <c r="J10" s="681"/>
      <c r="K10" s="681"/>
      <c r="L10" s="681"/>
      <c r="M10" s="681"/>
      <c r="N10" s="681"/>
      <c r="O10" s="681"/>
      <c r="P10" s="681"/>
      <c r="Q10" s="682"/>
      <c r="R10" s="683" t="s">
        <v>244</v>
      </c>
      <c r="S10" s="684"/>
      <c r="T10" s="684"/>
      <c r="U10" s="684"/>
      <c r="V10" s="684"/>
      <c r="W10" s="684"/>
      <c r="X10" s="684"/>
      <c r="Y10" s="685"/>
      <c r="Z10" s="686" t="s">
        <v>244</v>
      </c>
      <c r="AA10" s="686"/>
      <c r="AB10" s="686"/>
      <c r="AC10" s="686"/>
      <c r="AD10" s="687" t="s">
        <v>244</v>
      </c>
      <c r="AE10" s="687"/>
      <c r="AF10" s="687"/>
      <c r="AG10" s="687"/>
      <c r="AH10" s="687"/>
      <c r="AI10" s="687"/>
      <c r="AJ10" s="687"/>
      <c r="AK10" s="687"/>
      <c r="AL10" s="688" t="s">
        <v>244</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115875</v>
      </c>
      <c r="BH10" s="684"/>
      <c r="BI10" s="684"/>
      <c r="BJ10" s="684"/>
      <c r="BK10" s="684"/>
      <c r="BL10" s="684"/>
      <c r="BM10" s="684"/>
      <c r="BN10" s="685"/>
      <c r="BO10" s="686">
        <v>2.2000000000000002</v>
      </c>
      <c r="BP10" s="686"/>
      <c r="BQ10" s="686"/>
      <c r="BR10" s="686"/>
      <c r="BS10" s="692" t="s">
        <v>244</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26421</v>
      </c>
      <c r="CS10" s="684"/>
      <c r="CT10" s="684"/>
      <c r="CU10" s="684"/>
      <c r="CV10" s="684"/>
      <c r="CW10" s="684"/>
      <c r="CX10" s="684"/>
      <c r="CY10" s="685"/>
      <c r="CZ10" s="686">
        <v>0.1</v>
      </c>
      <c r="DA10" s="686"/>
      <c r="DB10" s="686"/>
      <c r="DC10" s="686"/>
      <c r="DD10" s="692" t="s">
        <v>244</v>
      </c>
      <c r="DE10" s="684"/>
      <c r="DF10" s="684"/>
      <c r="DG10" s="684"/>
      <c r="DH10" s="684"/>
      <c r="DI10" s="684"/>
      <c r="DJ10" s="684"/>
      <c r="DK10" s="684"/>
      <c r="DL10" s="684"/>
      <c r="DM10" s="684"/>
      <c r="DN10" s="684"/>
      <c r="DO10" s="684"/>
      <c r="DP10" s="685"/>
      <c r="DQ10" s="692">
        <v>2421</v>
      </c>
      <c r="DR10" s="684"/>
      <c r="DS10" s="684"/>
      <c r="DT10" s="684"/>
      <c r="DU10" s="684"/>
      <c r="DV10" s="684"/>
      <c r="DW10" s="684"/>
      <c r="DX10" s="684"/>
      <c r="DY10" s="684"/>
      <c r="DZ10" s="684"/>
      <c r="EA10" s="684"/>
      <c r="EB10" s="684"/>
      <c r="EC10" s="693"/>
    </row>
    <row r="11" spans="2:143" ht="11.25" customHeight="1">
      <c r="B11" s="680" t="s">
        <v>249</v>
      </c>
      <c r="C11" s="681"/>
      <c r="D11" s="681"/>
      <c r="E11" s="681"/>
      <c r="F11" s="681"/>
      <c r="G11" s="681"/>
      <c r="H11" s="681"/>
      <c r="I11" s="681"/>
      <c r="J11" s="681"/>
      <c r="K11" s="681"/>
      <c r="L11" s="681"/>
      <c r="M11" s="681"/>
      <c r="N11" s="681"/>
      <c r="O11" s="681"/>
      <c r="P11" s="681"/>
      <c r="Q11" s="682"/>
      <c r="R11" s="683">
        <v>760513</v>
      </c>
      <c r="S11" s="684"/>
      <c r="T11" s="684"/>
      <c r="U11" s="684"/>
      <c r="V11" s="684"/>
      <c r="W11" s="684"/>
      <c r="X11" s="684"/>
      <c r="Y11" s="685"/>
      <c r="Z11" s="688">
        <v>3.3</v>
      </c>
      <c r="AA11" s="689"/>
      <c r="AB11" s="689"/>
      <c r="AC11" s="701"/>
      <c r="AD11" s="692">
        <v>760513</v>
      </c>
      <c r="AE11" s="684"/>
      <c r="AF11" s="684"/>
      <c r="AG11" s="684"/>
      <c r="AH11" s="684"/>
      <c r="AI11" s="684"/>
      <c r="AJ11" s="684"/>
      <c r="AK11" s="685"/>
      <c r="AL11" s="688">
        <v>7.9</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235330</v>
      </c>
      <c r="BH11" s="684"/>
      <c r="BI11" s="684"/>
      <c r="BJ11" s="684"/>
      <c r="BK11" s="684"/>
      <c r="BL11" s="684"/>
      <c r="BM11" s="684"/>
      <c r="BN11" s="685"/>
      <c r="BO11" s="686">
        <v>4.5999999999999996</v>
      </c>
      <c r="BP11" s="686"/>
      <c r="BQ11" s="686"/>
      <c r="BR11" s="686"/>
      <c r="BS11" s="692">
        <v>43517</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412079</v>
      </c>
      <c r="CS11" s="684"/>
      <c r="CT11" s="684"/>
      <c r="CU11" s="684"/>
      <c r="CV11" s="684"/>
      <c r="CW11" s="684"/>
      <c r="CX11" s="684"/>
      <c r="CY11" s="685"/>
      <c r="CZ11" s="686">
        <v>1.8</v>
      </c>
      <c r="DA11" s="686"/>
      <c r="DB11" s="686"/>
      <c r="DC11" s="686"/>
      <c r="DD11" s="692">
        <v>80458</v>
      </c>
      <c r="DE11" s="684"/>
      <c r="DF11" s="684"/>
      <c r="DG11" s="684"/>
      <c r="DH11" s="684"/>
      <c r="DI11" s="684"/>
      <c r="DJ11" s="684"/>
      <c r="DK11" s="684"/>
      <c r="DL11" s="684"/>
      <c r="DM11" s="684"/>
      <c r="DN11" s="684"/>
      <c r="DO11" s="684"/>
      <c r="DP11" s="685"/>
      <c r="DQ11" s="692">
        <v>211021</v>
      </c>
      <c r="DR11" s="684"/>
      <c r="DS11" s="684"/>
      <c r="DT11" s="684"/>
      <c r="DU11" s="684"/>
      <c r="DV11" s="684"/>
      <c r="DW11" s="684"/>
      <c r="DX11" s="684"/>
      <c r="DY11" s="684"/>
      <c r="DZ11" s="684"/>
      <c r="EA11" s="684"/>
      <c r="EB11" s="684"/>
      <c r="EC11" s="693"/>
    </row>
    <row r="12" spans="2:143" ht="11.25" customHeight="1">
      <c r="B12" s="680" t="s">
        <v>252</v>
      </c>
      <c r="C12" s="681"/>
      <c r="D12" s="681"/>
      <c r="E12" s="681"/>
      <c r="F12" s="681"/>
      <c r="G12" s="681"/>
      <c r="H12" s="681"/>
      <c r="I12" s="681"/>
      <c r="J12" s="681"/>
      <c r="K12" s="681"/>
      <c r="L12" s="681"/>
      <c r="M12" s="681"/>
      <c r="N12" s="681"/>
      <c r="O12" s="681"/>
      <c r="P12" s="681"/>
      <c r="Q12" s="682"/>
      <c r="R12" s="683" t="s">
        <v>244</v>
      </c>
      <c r="S12" s="684"/>
      <c r="T12" s="684"/>
      <c r="U12" s="684"/>
      <c r="V12" s="684"/>
      <c r="W12" s="684"/>
      <c r="X12" s="684"/>
      <c r="Y12" s="685"/>
      <c r="Z12" s="686" t="s">
        <v>244</v>
      </c>
      <c r="AA12" s="686"/>
      <c r="AB12" s="686"/>
      <c r="AC12" s="686"/>
      <c r="AD12" s="687" t="s">
        <v>244</v>
      </c>
      <c r="AE12" s="687"/>
      <c r="AF12" s="687"/>
      <c r="AG12" s="687"/>
      <c r="AH12" s="687"/>
      <c r="AI12" s="687"/>
      <c r="AJ12" s="687"/>
      <c r="AK12" s="687"/>
      <c r="AL12" s="688" t="s">
        <v>235</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2297751</v>
      </c>
      <c r="BH12" s="684"/>
      <c r="BI12" s="684"/>
      <c r="BJ12" s="684"/>
      <c r="BK12" s="684"/>
      <c r="BL12" s="684"/>
      <c r="BM12" s="684"/>
      <c r="BN12" s="685"/>
      <c r="BO12" s="686">
        <v>44.5</v>
      </c>
      <c r="BP12" s="686"/>
      <c r="BQ12" s="686"/>
      <c r="BR12" s="686"/>
      <c r="BS12" s="692" t="s">
        <v>244</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1366647</v>
      </c>
      <c r="CS12" s="684"/>
      <c r="CT12" s="684"/>
      <c r="CU12" s="684"/>
      <c r="CV12" s="684"/>
      <c r="CW12" s="684"/>
      <c r="CX12" s="684"/>
      <c r="CY12" s="685"/>
      <c r="CZ12" s="686">
        <v>6</v>
      </c>
      <c r="DA12" s="686"/>
      <c r="DB12" s="686"/>
      <c r="DC12" s="686"/>
      <c r="DD12" s="692">
        <v>79286</v>
      </c>
      <c r="DE12" s="684"/>
      <c r="DF12" s="684"/>
      <c r="DG12" s="684"/>
      <c r="DH12" s="684"/>
      <c r="DI12" s="684"/>
      <c r="DJ12" s="684"/>
      <c r="DK12" s="684"/>
      <c r="DL12" s="684"/>
      <c r="DM12" s="684"/>
      <c r="DN12" s="684"/>
      <c r="DO12" s="684"/>
      <c r="DP12" s="685"/>
      <c r="DQ12" s="692">
        <v>323253</v>
      </c>
      <c r="DR12" s="684"/>
      <c r="DS12" s="684"/>
      <c r="DT12" s="684"/>
      <c r="DU12" s="684"/>
      <c r="DV12" s="684"/>
      <c r="DW12" s="684"/>
      <c r="DX12" s="684"/>
      <c r="DY12" s="684"/>
      <c r="DZ12" s="684"/>
      <c r="EA12" s="684"/>
      <c r="EB12" s="684"/>
      <c r="EC12" s="693"/>
    </row>
    <row r="13" spans="2:143" ht="11.25" customHeight="1">
      <c r="B13" s="680" t="s">
        <v>255</v>
      </c>
      <c r="C13" s="681"/>
      <c r="D13" s="681"/>
      <c r="E13" s="681"/>
      <c r="F13" s="681"/>
      <c r="G13" s="681"/>
      <c r="H13" s="681"/>
      <c r="I13" s="681"/>
      <c r="J13" s="681"/>
      <c r="K13" s="681"/>
      <c r="L13" s="681"/>
      <c r="M13" s="681"/>
      <c r="N13" s="681"/>
      <c r="O13" s="681"/>
      <c r="P13" s="681"/>
      <c r="Q13" s="682"/>
      <c r="R13" s="683" t="s">
        <v>244</v>
      </c>
      <c r="S13" s="684"/>
      <c r="T13" s="684"/>
      <c r="U13" s="684"/>
      <c r="V13" s="684"/>
      <c r="W13" s="684"/>
      <c r="X13" s="684"/>
      <c r="Y13" s="685"/>
      <c r="Z13" s="686" t="s">
        <v>235</v>
      </c>
      <c r="AA13" s="686"/>
      <c r="AB13" s="686"/>
      <c r="AC13" s="686"/>
      <c r="AD13" s="687" t="s">
        <v>235</v>
      </c>
      <c r="AE13" s="687"/>
      <c r="AF13" s="687"/>
      <c r="AG13" s="687"/>
      <c r="AH13" s="687"/>
      <c r="AI13" s="687"/>
      <c r="AJ13" s="687"/>
      <c r="AK13" s="687"/>
      <c r="AL13" s="688" t="s">
        <v>235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2288776</v>
      </c>
      <c r="BH13" s="684"/>
      <c r="BI13" s="684"/>
      <c r="BJ13" s="684"/>
      <c r="BK13" s="684"/>
      <c r="BL13" s="684"/>
      <c r="BM13" s="684"/>
      <c r="BN13" s="685"/>
      <c r="BO13" s="686">
        <v>44.3</v>
      </c>
      <c r="BP13" s="686"/>
      <c r="BQ13" s="686"/>
      <c r="BR13" s="686"/>
      <c r="BS13" s="692" t="s">
        <v>235</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1960756</v>
      </c>
      <c r="CS13" s="684"/>
      <c r="CT13" s="684"/>
      <c r="CU13" s="684"/>
      <c r="CV13" s="684"/>
      <c r="CW13" s="684"/>
      <c r="CX13" s="684"/>
      <c r="CY13" s="685"/>
      <c r="CZ13" s="686">
        <v>8.6</v>
      </c>
      <c r="DA13" s="686"/>
      <c r="DB13" s="686"/>
      <c r="DC13" s="686"/>
      <c r="DD13" s="692">
        <v>1080918</v>
      </c>
      <c r="DE13" s="684"/>
      <c r="DF13" s="684"/>
      <c r="DG13" s="684"/>
      <c r="DH13" s="684"/>
      <c r="DI13" s="684"/>
      <c r="DJ13" s="684"/>
      <c r="DK13" s="684"/>
      <c r="DL13" s="684"/>
      <c r="DM13" s="684"/>
      <c r="DN13" s="684"/>
      <c r="DO13" s="684"/>
      <c r="DP13" s="685"/>
      <c r="DQ13" s="692">
        <v>1077455</v>
      </c>
      <c r="DR13" s="684"/>
      <c r="DS13" s="684"/>
      <c r="DT13" s="684"/>
      <c r="DU13" s="684"/>
      <c r="DV13" s="684"/>
      <c r="DW13" s="684"/>
      <c r="DX13" s="684"/>
      <c r="DY13" s="684"/>
      <c r="DZ13" s="684"/>
      <c r="EA13" s="684"/>
      <c r="EB13" s="684"/>
      <c r="EC13" s="693"/>
    </row>
    <row r="14" spans="2:143" ht="11.25" customHeight="1">
      <c r="B14" s="680" t="s">
        <v>258</v>
      </c>
      <c r="C14" s="681"/>
      <c r="D14" s="681"/>
      <c r="E14" s="681"/>
      <c r="F14" s="681"/>
      <c r="G14" s="681"/>
      <c r="H14" s="681"/>
      <c r="I14" s="681"/>
      <c r="J14" s="681"/>
      <c r="K14" s="681"/>
      <c r="L14" s="681"/>
      <c r="M14" s="681"/>
      <c r="N14" s="681"/>
      <c r="O14" s="681"/>
      <c r="P14" s="681"/>
      <c r="Q14" s="682"/>
      <c r="R14" s="683">
        <v>19048</v>
      </c>
      <c r="S14" s="684"/>
      <c r="T14" s="684"/>
      <c r="U14" s="684"/>
      <c r="V14" s="684"/>
      <c r="W14" s="684"/>
      <c r="X14" s="684"/>
      <c r="Y14" s="685"/>
      <c r="Z14" s="686">
        <v>0.1</v>
      </c>
      <c r="AA14" s="686"/>
      <c r="AB14" s="686"/>
      <c r="AC14" s="686"/>
      <c r="AD14" s="687">
        <v>19048</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137592</v>
      </c>
      <c r="BH14" s="684"/>
      <c r="BI14" s="684"/>
      <c r="BJ14" s="684"/>
      <c r="BK14" s="684"/>
      <c r="BL14" s="684"/>
      <c r="BM14" s="684"/>
      <c r="BN14" s="685"/>
      <c r="BO14" s="686">
        <v>2.7</v>
      </c>
      <c r="BP14" s="686"/>
      <c r="BQ14" s="686"/>
      <c r="BR14" s="686"/>
      <c r="BS14" s="692" t="s">
        <v>235</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587118</v>
      </c>
      <c r="CS14" s="684"/>
      <c r="CT14" s="684"/>
      <c r="CU14" s="684"/>
      <c r="CV14" s="684"/>
      <c r="CW14" s="684"/>
      <c r="CX14" s="684"/>
      <c r="CY14" s="685"/>
      <c r="CZ14" s="686">
        <v>2.6</v>
      </c>
      <c r="DA14" s="686"/>
      <c r="DB14" s="686"/>
      <c r="DC14" s="686"/>
      <c r="DD14" s="692">
        <v>19127</v>
      </c>
      <c r="DE14" s="684"/>
      <c r="DF14" s="684"/>
      <c r="DG14" s="684"/>
      <c r="DH14" s="684"/>
      <c r="DI14" s="684"/>
      <c r="DJ14" s="684"/>
      <c r="DK14" s="684"/>
      <c r="DL14" s="684"/>
      <c r="DM14" s="684"/>
      <c r="DN14" s="684"/>
      <c r="DO14" s="684"/>
      <c r="DP14" s="685"/>
      <c r="DQ14" s="692">
        <v>550587</v>
      </c>
      <c r="DR14" s="684"/>
      <c r="DS14" s="684"/>
      <c r="DT14" s="684"/>
      <c r="DU14" s="684"/>
      <c r="DV14" s="684"/>
      <c r="DW14" s="684"/>
      <c r="DX14" s="684"/>
      <c r="DY14" s="684"/>
      <c r="DZ14" s="684"/>
      <c r="EA14" s="684"/>
      <c r="EB14" s="684"/>
      <c r="EC14" s="693"/>
    </row>
    <row r="15" spans="2:143" ht="11.25" customHeight="1">
      <c r="B15" s="680" t="s">
        <v>261</v>
      </c>
      <c r="C15" s="681"/>
      <c r="D15" s="681"/>
      <c r="E15" s="681"/>
      <c r="F15" s="681"/>
      <c r="G15" s="681"/>
      <c r="H15" s="681"/>
      <c r="I15" s="681"/>
      <c r="J15" s="681"/>
      <c r="K15" s="681"/>
      <c r="L15" s="681"/>
      <c r="M15" s="681"/>
      <c r="N15" s="681"/>
      <c r="O15" s="681"/>
      <c r="P15" s="681"/>
      <c r="Q15" s="682"/>
      <c r="R15" s="683" t="s">
        <v>262</v>
      </c>
      <c r="S15" s="684"/>
      <c r="T15" s="684"/>
      <c r="U15" s="684"/>
      <c r="V15" s="684"/>
      <c r="W15" s="684"/>
      <c r="X15" s="684"/>
      <c r="Y15" s="685"/>
      <c r="Z15" s="686" t="s">
        <v>244</v>
      </c>
      <c r="AA15" s="686"/>
      <c r="AB15" s="686"/>
      <c r="AC15" s="686"/>
      <c r="AD15" s="687" t="s">
        <v>235</v>
      </c>
      <c r="AE15" s="687"/>
      <c r="AF15" s="687"/>
      <c r="AG15" s="687"/>
      <c r="AH15" s="687"/>
      <c r="AI15" s="687"/>
      <c r="AJ15" s="687"/>
      <c r="AK15" s="687"/>
      <c r="AL15" s="688" t="s">
        <v>262</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259256</v>
      </c>
      <c r="BH15" s="684"/>
      <c r="BI15" s="684"/>
      <c r="BJ15" s="684"/>
      <c r="BK15" s="684"/>
      <c r="BL15" s="684"/>
      <c r="BM15" s="684"/>
      <c r="BN15" s="685"/>
      <c r="BO15" s="686">
        <v>5</v>
      </c>
      <c r="BP15" s="686"/>
      <c r="BQ15" s="686"/>
      <c r="BR15" s="686"/>
      <c r="BS15" s="692" t="s">
        <v>235</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2121066</v>
      </c>
      <c r="CS15" s="684"/>
      <c r="CT15" s="684"/>
      <c r="CU15" s="684"/>
      <c r="CV15" s="684"/>
      <c r="CW15" s="684"/>
      <c r="CX15" s="684"/>
      <c r="CY15" s="685"/>
      <c r="CZ15" s="686">
        <v>9.3000000000000007</v>
      </c>
      <c r="DA15" s="686"/>
      <c r="DB15" s="686"/>
      <c r="DC15" s="686"/>
      <c r="DD15" s="692">
        <v>493186</v>
      </c>
      <c r="DE15" s="684"/>
      <c r="DF15" s="684"/>
      <c r="DG15" s="684"/>
      <c r="DH15" s="684"/>
      <c r="DI15" s="684"/>
      <c r="DJ15" s="684"/>
      <c r="DK15" s="684"/>
      <c r="DL15" s="684"/>
      <c r="DM15" s="684"/>
      <c r="DN15" s="684"/>
      <c r="DO15" s="684"/>
      <c r="DP15" s="685"/>
      <c r="DQ15" s="692">
        <v>1614673</v>
      </c>
      <c r="DR15" s="684"/>
      <c r="DS15" s="684"/>
      <c r="DT15" s="684"/>
      <c r="DU15" s="684"/>
      <c r="DV15" s="684"/>
      <c r="DW15" s="684"/>
      <c r="DX15" s="684"/>
      <c r="DY15" s="684"/>
      <c r="DZ15" s="684"/>
      <c r="EA15" s="684"/>
      <c r="EB15" s="684"/>
      <c r="EC15" s="693"/>
    </row>
    <row r="16" spans="2:143" ht="11.25" customHeight="1">
      <c r="B16" s="680" t="s">
        <v>265</v>
      </c>
      <c r="C16" s="681"/>
      <c r="D16" s="681"/>
      <c r="E16" s="681"/>
      <c r="F16" s="681"/>
      <c r="G16" s="681"/>
      <c r="H16" s="681"/>
      <c r="I16" s="681"/>
      <c r="J16" s="681"/>
      <c r="K16" s="681"/>
      <c r="L16" s="681"/>
      <c r="M16" s="681"/>
      <c r="N16" s="681"/>
      <c r="O16" s="681"/>
      <c r="P16" s="681"/>
      <c r="Q16" s="682"/>
      <c r="R16" s="683">
        <v>4789</v>
      </c>
      <c r="S16" s="684"/>
      <c r="T16" s="684"/>
      <c r="U16" s="684"/>
      <c r="V16" s="684"/>
      <c r="W16" s="684"/>
      <c r="X16" s="684"/>
      <c r="Y16" s="685"/>
      <c r="Z16" s="686">
        <v>0</v>
      </c>
      <c r="AA16" s="686"/>
      <c r="AB16" s="686"/>
      <c r="AC16" s="686"/>
      <c r="AD16" s="687">
        <v>4789</v>
      </c>
      <c r="AE16" s="687"/>
      <c r="AF16" s="687"/>
      <c r="AG16" s="687"/>
      <c r="AH16" s="687"/>
      <c r="AI16" s="687"/>
      <c r="AJ16" s="687"/>
      <c r="AK16" s="687"/>
      <c r="AL16" s="688">
        <v>0</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244</v>
      </c>
      <c r="BP16" s="686"/>
      <c r="BQ16" s="686"/>
      <c r="BR16" s="686"/>
      <c r="BS16" s="692" t="s">
        <v>244</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29135</v>
      </c>
      <c r="CS16" s="684"/>
      <c r="CT16" s="684"/>
      <c r="CU16" s="684"/>
      <c r="CV16" s="684"/>
      <c r="CW16" s="684"/>
      <c r="CX16" s="684"/>
      <c r="CY16" s="685"/>
      <c r="CZ16" s="686">
        <v>0.1</v>
      </c>
      <c r="DA16" s="686"/>
      <c r="DB16" s="686"/>
      <c r="DC16" s="686"/>
      <c r="DD16" s="692" t="s">
        <v>244</v>
      </c>
      <c r="DE16" s="684"/>
      <c r="DF16" s="684"/>
      <c r="DG16" s="684"/>
      <c r="DH16" s="684"/>
      <c r="DI16" s="684"/>
      <c r="DJ16" s="684"/>
      <c r="DK16" s="684"/>
      <c r="DL16" s="684"/>
      <c r="DM16" s="684"/>
      <c r="DN16" s="684"/>
      <c r="DO16" s="684"/>
      <c r="DP16" s="685"/>
      <c r="DQ16" s="692">
        <v>11439</v>
      </c>
      <c r="DR16" s="684"/>
      <c r="DS16" s="684"/>
      <c r="DT16" s="684"/>
      <c r="DU16" s="684"/>
      <c r="DV16" s="684"/>
      <c r="DW16" s="684"/>
      <c r="DX16" s="684"/>
      <c r="DY16" s="684"/>
      <c r="DZ16" s="684"/>
      <c r="EA16" s="684"/>
      <c r="EB16" s="684"/>
      <c r="EC16" s="693"/>
    </row>
    <row r="17" spans="2:133" ht="11.25" customHeight="1">
      <c r="B17" s="680" t="s">
        <v>268</v>
      </c>
      <c r="C17" s="681"/>
      <c r="D17" s="681"/>
      <c r="E17" s="681"/>
      <c r="F17" s="681"/>
      <c r="G17" s="681"/>
      <c r="H17" s="681"/>
      <c r="I17" s="681"/>
      <c r="J17" s="681"/>
      <c r="K17" s="681"/>
      <c r="L17" s="681"/>
      <c r="M17" s="681"/>
      <c r="N17" s="681"/>
      <c r="O17" s="681"/>
      <c r="P17" s="681"/>
      <c r="Q17" s="682"/>
      <c r="R17" s="683">
        <v>137639</v>
      </c>
      <c r="S17" s="684"/>
      <c r="T17" s="684"/>
      <c r="U17" s="684"/>
      <c r="V17" s="684"/>
      <c r="W17" s="684"/>
      <c r="X17" s="684"/>
      <c r="Y17" s="685"/>
      <c r="Z17" s="686">
        <v>0.6</v>
      </c>
      <c r="AA17" s="686"/>
      <c r="AB17" s="686"/>
      <c r="AC17" s="686"/>
      <c r="AD17" s="687">
        <v>137639</v>
      </c>
      <c r="AE17" s="687"/>
      <c r="AF17" s="687"/>
      <c r="AG17" s="687"/>
      <c r="AH17" s="687"/>
      <c r="AI17" s="687"/>
      <c r="AJ17" s="687"/>
      <c r="AK17" s="687"/>
      <c r="AL17" s="688">
        <v>1.4</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235</v>
      </c>
      <c r="BH17" s="684"/>
      <c r="BI17" s="684"/>
      <c r="BJ17" s="684"/>
      <c r="BK17" s="684"/>
      <c r="BL17" s="684"/>
      <c r="BM17" s="684"/>
      <c r="BN17" s="685"/>
      <c r="BO17" s="686" t="s">
        <v>235</v>
      </c>
      <c r="BP17" s="686"/>
      <c r="BQ17" s="686"/>
      <c r="BR17" s="686"/>
      <c r="BS17" s="692" t="s">
        <v>244</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1642139</v>
      </c>
      <c r="CS17" s="684"/>
      <c r="CT17" s="684"/>
      <c r="CU17" s="684"/>
      <c r="CV17" s="684"/>
      <c r="CW17" s="684"/>
      <c r="CX17" s="684"/>
      <c r="CY17" s="685"/>
      <c r="CZ17" s="686">
        <v>7.2</v>
      </c>
      <c r="DA17" s="686"/>
      <c r="DB17" s="686"/>
      <c r="DC17" s="686"/>
      <c r="DD17" s="692" t="s">
        <v>235</v>
      </c>
      <c r="DE17" s="684"/>
      <c r="DF17" s="684"/>
      <c r="DG17" s="684"/>
      <c r="DH17" s="684"/>
      <c r="DI17" s="684"/>
      <c r="DJ17" s="684"/>
      <c r="DK17" s="684"/>
      <c r="DL17" s="684"/>
      <c r="DM17" s="684"/>
      <c r="DN17" s="684"/>
      <c r="DO17" s="684"/>
      <c r="DP17" s="685"/>
      <c r="DQ17" s="692">
        <v>1606391</v>
      </c>
      <c r="DR17" s="684"/>
      <c r="DS17" s="684"/>
      <c r="DT17" s="684"/>
      <c r="DU17" s="684"/>
      <c r="DV17" s="684"/>
      <c r="DW17" s="684"/>
      <c r="DX17" s="684"/>
      <c r="DY17" s="684"/>
      <c r="DZ17" s="684"/>
      <c r="EA17" s="684"/>
      <c r="EB17" s="684"/>
      <c r="EC17" s="693"/>
    </row>
    <row r="18" spans="2:133" ht="11.25" customHeight="1">
      <c r="B18" s="680" t="s">
        <v>271</v>
      </c>
      <c r="C18" s="681"/>
      <c r="D18" s="681"/>
      <c r="E18" s="681"/>
      <c r="F18" s="681"/>
      <c r="G18" s="681"/>
      <c r="H18" s="681"/>
      <c r="I18" s="681"/>
      <c r="J18" s="681"/>
      <c r="K18" s="681"/>
      <c r="L18" s="681"/>
      <c r="M18" s="681"/>
      <c r="N18" s="681"/>
      <c r="O18" s="681"/>
      <c r="P18" s="681"/>
      <c r="Q18" s="682"/>
      <c r="R18" s="683">
        <v>38663</v>
      </c>
      <c r="S18" s="684"/>
      <c r="T18" s="684"/>
      <c r="U18" s="684"/>
      <c r="V18" s="684"/>
      <c r="W18" s="684"/>
      <c r="X18" s="684"/>
      <c r="Y18" s="685"/>
      <c r="Z18" s="686">
        <v>0.2</v>
      </c>
      <c r="AA18" s="686"/>
      <c r="AB18" s="686"/>
      <c r="AC18" s="686"/>
      <c r="AD18" s="687">
        <v>38663</v>
      </c>
      <c r="AE18" s="687"/>
      <c r="AF18" s="687"/>
      <c r="AG18" s="687"/>
      <c r="AH18" s="687"/>
      <c r="AI18" s="687"/>
      <c r="AJ18" s="687"/>
      <c r="AK18" s="687"/>
      <c r="AL18" s="688">
        <v>0.4</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244</v>
      </c>
      <c r="BH18" s="684"/>
      <c r="BI18" s="684"/>
      <c r="BJ18" s="684"/>
      <c r="BK18" s="684"/>
      <c r="BL18" s="684"/>
      <c r="BM18" s="684"/>
      <c r="BN18" s="685"/>
      <c r="BO18" s="686" t="s">
        <v>244</v>
      </c>
      <c r="BP18" s="686"/>
      <c r="BQ18" s="686"/>
      <c r="BR18" s="686"/>
      <c r="BS18" s="692" t="s">
        <v>244</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244</v>
      </c>
      <c r="CS18" s="684"/>
      <c r="CT18" s="684"/>
      <c r="CU18" s="684"/>
      <c r="CV18" s="684"/>
      <c r="CW18" s="684"/>
      <c r="CX18" s="684"/>
      <c r="CY18" s="685"/>
      <c r="CZ18" s="686" t="s">
        <v>244</v>
      </c>
      <c r="DA18" s="686"/>
      <c r="DB18" s="686"/>
      <c r="DC18" s="686"/>
      <c r="DD18" s="692" t="s">
        <v>244</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c r="B19" s="680" t="s">
        <v>274</v>
      </c>
      <c r="C19" s="681"/>
      <c r="D19" s="681"/>
      <c r="E19" s="681"/>
      <c r="F19" s="681"/>
      <c r="G19" s="681"/>
      <c r="H19" s="681"/>
      <c r="I19" s="681"/>
      <c r="J19" s="681"/>
      <c r="K19" s="681"/>
      <c r="L19" s="681"/>
      <c r="M19" s="681"/>
      <c r="N19" s="681"/>
      <c r="O19" s="681"/>
      <c r="P19" s="681"/>
      <c r="Q19" s="682"/>
      <c r="R19" s="683">
        <v>2577</v>
      </c>
      <c r="S19" s="684"/>
      <c r="T19" s="684"/>
      <c r="U19" s="684"/>
      <c r="V19" s="684"/>
      <c r="W19" s="684"/>
      <c r="X19" s="684"/>
      <c r="Y19" s="685"/>
      <c r="Z19" s="686">
        <v>0</v>
      </c>
      <c r="AA19" s="686"/>
      <c r="AB19" s="686"/>
      <c r="AC19" s="686"/>
      <c r="AD19" s="687">
        <v>2577</v>
      </c>
      <c r="AE19" s="687"/>
      <c r="AF19" s="687"/>
      <c r="AG19" s="687"/>
      <c r="AH19" s="687"/>
      <c r="AI19" s="687"/>
      <c r="AJ19" s="687"/>
      <c r="AK19" s="687"/>
      <c r="AL19" s="688">
        <v>0</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367984</v>
      </c>
      <c r="BH19" s="684"/>
      <c r="BI19" s="684"/>
      <c r="BJ19" s="684"/>
      <c r="BK19" s="684"/>
      <c r="BL19" s="684"/>
      <c r="BM19" s="684"/>
      <c r="BN19" s="685"/>
      <c r="BO19" s="686">
        <v>7.1</v>
      </c>
      <c r="BP19" s="686"/>
      <c r="BQ19" s="686"/>
      <c r="BR19" s="686"/>
      <c r="BS19" s="692" t="s">
        <v>244</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244</v>
      </c>
      <c r="CS19" s="684"/>
      <c r="CT19" s="684"/>
      <c r="CU19" s="684"/>
      <c r="CV19" s="684"/>
      <c r="CW19" s="684"/>
      <c r="CX19" s="684"/>
      <c r="CY19" s="685"/>
      <c r="CZ19" s="686" t="s">
        <v>244</v>
      </c>
      <c r="DA19" s="686"/>
      <c r="DB19" s="686"/>
      <c r="DC19" s="686"/>
      <c r="DD19" s="692" t="s">
        <v>262</v>
      </c>
      <c r="DE19" s="684"/>
      <c r="DF19" s="684"/>
      <c r="DG19" s="684"/>
      <c r="DH19" s="684"/>
      <c r="DI19" s="684"/>
      <c r="DJ19" s="684"/>
      <c r="DK19" s="684"/>
      <c r="DL19" s="684"/>
      <c r="DM19" s="684"/>
      <c r="DN19" s="684"/>
      <c r="DO19" s="684"/>
      <c r="DP19" s="685"/>
      <c r="DQ19" s="692" t="s">
        <v>235</v>
      </c>
      <c r="DR19" s="684"/>
      <c r="DS19" s="684"/>
      <c r="DT19" s="684"/>
      <c r="DU19" s="684"/>
      <c r="DV19" s="684"/>
      <c r="DW19" s="684"/>
      <c r="DX19" s="684"/>
      <c r="DY19" s="684"/>
      <c r="DZ19" s="684"/>
      <c r="EA19" s="684"/>
      <c r="EB19" s="684"/>
      <c r="EC19" s="693"/>
    </row>
    <row r="20" spans="2:133" ht="11.25" customHeight="1">
      <c r="B20" s="680" t="s">
        <v>277</v>
      </c>
      <c r="C20" s="681"/>
      <c r="D20" s="681"/>
      <c r="E20" s="681"/>
      <c r="F20" s="681"/>
      <c r="G20" s="681"/>
      <c r="H20" s="681"/>
      <c r="I20" s="681"/>
      <c r="J20" s="681"/>
      <c r="K20" s="681"/>
      <c r="L20" s="681"/>
      <c r="M20" s="681"/>
      <c r="N20" s="681"/>
      <c r="O20" s="681"/>
      <c r="P20" s="681"/>
      <c r="Q20" s="682"/>
      <c r="R20" s="683">
        <v>1129</v>
      </c>
      <c r="S20" s="684"/>
      <c r="T20" s="684"/>
      <c r="U20" s="684"/>
      <c r="V20" s="684"/>
      <c r="W20" s="684"/>
      <c r="X20" s="684"/>
      <c r="Y20" s="685"/>
      <c r="Z20" s="686">
        <v>0</v>
      </c>
      <c r="AA20" s="686"/>
      <c r="AB20" s="686"/>
      <c r="AC20" s="686"/>
      <c r="AD20" s="687">
        <v>1129</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367984</v>
      </c>
      <c r="BH20" s="684"/>
      <c r="BI20" s="684"/>
      <c r="BJ20" s="684"/>
      <c r="BK20" s="684"/>
      <c r="BL20" s="684"/>
      <c r="BM20" s="684"/>
      <c r="BN20" s="685"/>
      <c r="BO20" s="686">
        <v>7.1</v>
      </c>
      <c r="BP20" s="686"/>
      <c r="BQ20" s="686"/>
      <c r="BR20" s="686"/>
      <c r="BS20" s="692" t="s">
        <v>244</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22839144</v>
      </c>
      <c r="CS20" s="684"/>
      <c r="CT20" s="684"/>
      <c r="CU20" s="684"/>
      <c r="CV20" s="684"/>
      <c r="CW20" s="684"/>
      <c r="CX20" s="684"/>
      <c r="CY20" s="685"/>
      <c r="CZ20" s="686">
        <v>100</v>
      </c>
      <c r="DA20" s="686"/>
      <c r="DB20" s="686"/>
      <c r="DC20" s="686"/>
      <c r="DD20" s="692">
        <v>2345643</v>
      </c>
      <c r="DE20" s="684"/>
      <c r="DF20" s="684"/>
      <c r="DG20" s="684"/>
      <c r="DH20" s="684"/>
      <c r="DI20" s="684"/>
      <c r="DJ20" s="684"/>
      <c r="DK20" s="684"/>
      <c r="DL20" s="684"/>
      <c r="DM20" s="684"/>
      <c r="DN20" s="684"/>
      <c r="DO20" s="684"/>
      <c r="DP20" s="685"/>
      <c r="DQ20" s="692">
        <v>11177824</v>
      </c>
      <c r="DR20" s="684"/>
      <c r="DS20" s="684"/>
      <c r="DT20" s="684"/>
      <c r="DU20" s="684"/>
      <c r="DV20" s="684"/>
      <c r="DW20" s="684"/>
      <c r="DX20" s="684"/>
      <c r="DY20" s="684"/>
      <c r="DZ20" s="684"/>
      <c r="EA20" s="684"/>
      <c r="EB20" s="684"/>
      <c r="EC20" s="693"/>
    </row>
    <row r="21" spans="2:133" ht="11.25" customHeight="1">
      <c r="B21" s="680" t="s">
        <v>280</v>
      </c>
      <c r="C21" s="681"/>
      <c r="D21" s="681"/>
      <c r="E21" s="681"/>
      <c r="F21" s="681"/>
      <c r="G21" s="681"/>
      <c r="H21" s="681"/>
      <c r="I21" s="681"/>
      <c r="J21" s="681"/>
      <c r="K21" s="681"/>
      <c r="L21" s="681"/>
      <c r="M21" s="681"/>
      <c r="N21" s="681"/>
      <c r="O21" s="681"/>
      <c r="P21" s="681"/>
      <c r="Q21" s="682"/>
      <c r="R21" s="683">
        <v>95270</v>
      </c>
      <c r="S21" s="684"/>
      <c r="T21" s="684"/>
      <c r="U21" s="684"/>
      <c r="V21" s="684"/>
      <c r="W21" s="684"/>
      <c r="X21" s="684"/>
      <c r="Y21" s="685"/>
      <c r="Z21" s="686">
        <v>0.4</v>
      </c>
      <c r="AA21" s="686"/>
      <c r="AB21" s="686"/>
      <c r="AC21" s="686"/>
      <c r="AD21" s="687">
        <v>95270</v>
      </c>
      <c r="AE21" s="687"/>
      <c r="AF21" s="687"/>
      <c r="AG21" s="687"/>
      <c r="AH21" s="687"/>
      <c r="AI21" s="687"/>
      <c r="AJ21" s="687"/>
      <c r="AK21" s="687"/>
      <c r="AL21" s="688">
        <v>1</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9091</v>
      </c>
      <c r="BH21" s="684"/>
      <c r="BI21" s="684"/>
      <c r="BJ21" s="684"/>
      <c r="BK21" s="684"/>
      <c r="BL21" s="684"/>
      <c r="BM21" s="684"/>
      <c r="BN21" s="685"/>
      <c r="BO21" s="686">
        <v>0.2</v>
      </c>
      <c r="BP21" s="686"/>
      <c r="BQ21" s="686"/>
      <c r="BR21" s="686"/>
      <c r="BS21" s="692" t="s">
        <v>235</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c r="B22" s="680" t="s">
        <v>282</v>
      </c>
      <c r="C22" s="681"/>
      <c r="D22" s="681"/>
      <c r="E22" s="681"/>
      <c r="F22" s="681"/>
      <c r="G22" s="681"/>
      <c r="H22" s="681"/>
      <c r="I22" s="681"/>
      <c r="J22" s="681"/>
      <c r="K22" s="681"/>
      <c r="L22" s="681"/>
      <c r="M22" s="681"/>
      <c r="N22" s="681"/>
      <c r="O22" s="681"/>
      <c r="P22" s="681"/>
      <c r="Q22" s="682"/>
      <c r="R22" s="683">
        <v>4199588</v>
      </c>
      <c r="S22" s="684"/>
      <c r="T22" s="684"/>
      <c r="U22" s="684"/>
      <c r="V22" s="684"/>
      <c r="W22" s="684"/>
      <c r="X22" s="684"/>
      <c r="Y22" s="685"/>
      <c r="Z22" s="686">
        <v>18.100000000000001</v>
      </c>
      <c r="AA22" s="686"/>
      <c r="AB22" s="686"/>
      <c r="AC22" s="686"/>
      <c r="AD22" s="687">
        <v>3740561</v>
      </c>
      <c r="AE22" s="687"/>
      <c r="AF22" s="687"/>
      <c r="AG22" s="687"/>
      <c r="AH22" s="687"/>
      <c r="AI22" s="687"/>
      <c r="AJ22" s="687"/>
      <c r="AK22" s="687"/>
      <c r="AL22" s="688">
        <v>38.799999999999997</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244</v>
      </c>
      <c r="BH22" s="684"/>
      <c r="BI22" s="684"/>
      <c r="BJ22" s="684"/>
      <c r="BK22" s="684"/>
      <c r="BL22" s="684"/>
      <c r="BM22" s="684"/>
      <c r="BN22" s="685"/>
      <c r="BO22" s="686" t="s">
        <v>244</v>
      </c>
      <c r="BP22" s="686"/>
      <c r="BQ22" s="686"/>
      <c r="BR22" s="686"/>
      <c r="BS22" s="692" t="s">
        <v>244</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285</v>
      </c>
      <c r="C23" s="681"/>
      <c r="D23" s="681"/>
      <c r="E23" s="681"/>
      <c r="F23" s="681"/>
      <c r="G23" s="681"/>
      <c r="H23" s="681"/>
      <c r="I23" s="681"/>
      <c r="J23" s="681"/>
      <c r="K23" s="681"/>
      <c r="L23" s="681"/>
      <c r="M23" s="681"/>
      <c r="N23" s="681"/>
      <c r="O23" s="681"/>
      <c r="P23" s="681"/>
      <c r="Q23" s="682"/>
      <c r="R23" s="683">
        <v>3740561</v>
      </c>
      <c r="S23" s="684"/>
      <c r="T23" s="684"/>
      <c r="U23" s="684"/>
      <c r="V23" s="684"/>
      <c r="W23" s="684"/>
      <c r="X23" s="684"/>
      <c r="Y23" s="685"/>
      <c r="Z23" s="686">
        <v>16.100000000000001</v>
      </c>
      <c r="AA23" s="686"/>
      <c r="AB23" s="686"/>
      <c r="AC23" s="686"/>
      <c r="AD23" s="687">
        <v>3740561</v>
      </c>
      <c r="AE23" s="687"/>
      <c r="AF23" s="687"/>
      <c r="AG23" s="687"/>
      <c r="AH23" s="687"/>
      <c r="AI23" s="687"/>
      <c r="AJ23" s="687"/>
      <c r="AK23" s="687"/>
      <c r="AL23" s="688">
        <v>38.799999999999997</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v>358893</v>
      </c>
      <c r="BH23" s="684"/>
      <c r="BI23" s="684"/>
      <c r="BJ23" s="684"/>
      <c r="BK23" s="684"/>
      <c r="BL23" s="684"/>
      <c r="BM23" s="684"/>
      <c r="BN23" s="685"/>
      <c r="BO23" s="686">
        <v>7</v>
      </c>
      <c r="BP23" s="686"/>
      <c r="BQ23" s="686"/>
      <c r="BR23" s="686"/>
      <c r="BS23" s="692" t="s">
        <v>244</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6" t="s">
        <v>290</v>
      </c>
      <c r="DM23" s="717"/>
      <c r="DN23" s="717"/>
      <c r="DO23" s="717"/>
      <c r="DP23" s="717"/>
      <c r="DQ23" s="717"/>
      <c r="DR23" s="717"/>
      <c r="DS23" s="717"/>
      <c r="DT23" s="717"/>
      <c r="DU23" s="717"/>
      <c r="DV23" s="718"/>
      <c r="DW23" s="665" t="s">
        <v>291</v>
      </c>
      <c r="DX23" s="666"/>
      <c r="DY23" s="666"/>
      <c r="DZ23" s="666"/>
      <c r="EA23" s="666"/>
      <c r="EB23" s="666"/>
      <c r="EC23" s="667"/>
    </row>
    <row r="24" spans="2:133" ht="11.25" customHeight="1">
      <c r="B24" s="680" t="s">
        <v>292</v>
      </c>
      <c r="C24" s="681"/>
      <c r="D24" s="681"/>
      <c r="E24" s="681"/>
      <c r="F24" s="681"/>
      <c r="G24" s="681"/>
      <c r="H24" s="681"/>
      <c r="I24" s="681"/>
      <c r="J24" s="681"/>
      <c r="K24" s="681"/>
      <c r="L24" s="681"/>
      <c r="M24" s="681"/>
      <c r="N24" s="681"/>
      <c r="O24" s="681"/>
      <c r="P24" s="681"/>
      <c r="Q24" s="682"/>
      <c r="R24" s="683">
        <v>459027</v>
      </c>
      <c r="S24" s="684"/>
      <c r="T24" s="684"/>
      <c r="U24" s="684"/>
      <c r="V24" s="684"/>
      <c r="W24" s="684"/>
      <c r="X24" s="684"/>
      <c r="Y24" s="685"/>
      <c r="Z24" s="686">
        <v>2</v>
      </c>
      <c r="AA24" s="686"/>
      <c r="AB24" s="686"/>
      <c r="AC24" s="686"/>
      <c r="AD24" s="687" t="s">
        <v>244</v>
      </c>
      <c r="AE24" s="687"/>
      <c r="AF24" s="687"/>
      <c r="AG24" s="687"/>
      <c r="AH24" s="687"/>
      <c r="AI24" s="687"/>
      <c r="AJ24" s="687"/>
      <c r="AK24" s="687"/>
      <c r="AL24" s="688" t="s">
        <v>235</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235</v>
      </c>
      <c r="BP24" s="686"/>
      <c r="BQ24" s="686"/>
      <c r="BR24" s="686"/>
      <c r="BS24" s="692" t="s">
        <v>244</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7062184</v>
      </c>
      <c r="CS24" s="673"/>
      <c r="CT24" s="673"/>
      <c r="CU24" s="673"/>
      <c r="CV24" s="673"/>
      <c r="CW24" s="673"/>
      <c r="CX24" s="673"/>
      <c r="CY24" s="674"/>
      <c r="CZ24" s="677">
        <v>30.9</v>
      </c>
      <c r="DA24" s="678"/>
      <c r="DB24" s="678"/>
      <c r="DC24" s="697"/>
      <c r="DD24" s="719">
        <v>4919401</v>
      </c>
      <c r="DE24" s="673"/>
      <c r="DF24" s="673"/>
      <c r="DG24" s="673"/>
      <c r="DH24" s="673"/>
      <c r="DI24" s="673"/>
      <c r="DJ24" s="673"/>
      <c r="DK24" s="674"/>
      <c r="DL24" s="719">
        <v>4850393</v>
      </c>
      <c r="DM24" s="673"/>
      <c r="DN24" s="673"/>
      <c r="DO24" s="673"/>
      <c r="DP24" s="673"/>
      <c r="DQ24" s="673"/>
      <c r="DR24" s="673"/>
      <c r="DS24" s="673"/>
      <c r="DT24" s="673"/>
      <c r="DU24" s="673"/>
      <c r="DV24" s="674"/>
      <c r="DW24" s="677">
        <v>47.9</v>
      </c>
      <c r="DX24" s="678"/>
      <c r="DY24" s="678"/>
      <c r="DZ24" s="678"/>
      <c r="EA24" s="678"/>
      <c r="EB24" s="678"/>
      <c r="EC24" s="679"/>
    </row>
    <row r="25" spans="2:133" ht="11.25" customHeight="1">
      <c r="B25" s="680" t="s">
        <v>295</v>
      </c>
      <c r="C25" s="681"/>
      <c r="D25" s="681"/>
      <c r="E25" s="681"/>
      <c r="F25" s="681"/>
      <c r="G25" s="681"/>
      <c r="H25" s="681"/>
      <c r="I25" s="681"/>
      <c r="J25" s="681"/>
      <c r="K25" s="681"/>
      <c r="L25" s="681"/>
      <c r="M25" s="681"/>
      <c r="N25" s="681"/>
      <c r="O25" s="681"/>
      <c r="P25" s="681"/>
      <c r="Q25" s="682"/>
      <c r="R25" s="683" t="s">
        <v>244</v>
      </c>
      <c r="S25" s="684"/>
      <c r="T25" s="684"/>
      <c r="U25" s="684"/>
      <c r="V25" s="684"/>
      <c r="W25" s="684"/>
      <c r="X25" s="684"/>
      <c r="Y25" s="685"/>
      <c r="Z25" s="686" t="s">
        <v>244</v>
      </c>
      <c r="AA25" s="686"/>
      <c r="AB25" s="686"/>
      <c r="AC25" s="686"/>
      <c r="AD25" s="687" t="s">
        <v>244</v>
      </c>
      <c r="AE25" s="687"/>
      <c r="AF25" s="687"/>
      <c r="AG25" s="687"/>
      <c r="AH25" s="687"/>
      <c r="AI25" s="687"/>
      <c r="AJ25" s="687"/>
      <c r="AK25" s="687"/>
      <c r="AL25" s="688" t="s">
        <v>244</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262</v>
      </c>
      <c r="BH25" s="684"/>
      <c r="BI25" s="684"/>
      <c r="BJ25" s="684"/>
      <c r="BK25" s="684"/>
      <c r="BL25" s="684"/>
      <c r="BM25" s="684"/>
      <c r="BN25" s="685"/>
      <c r="BO25" s="686" t="s">
        <v>244</v>
      </c>
      <c r="BP25" s="686"/>
      <c r="BQ25" s="686"/>
      <c r="BR25" s="686"/>
      <c r="BS25" s="692" t="s">
        <v>244</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2369311</v>
      </c>
      <c r="CS25" s="708"/>
      <c r="CT25" s="708"/>
      <c r="CU25" s="708"/>
      <c r="CV25" s="708"/>
      <c r="CW25" s="708"/>
      <c r="CX25" s="708"/>
      <c r="CY25" s="709"/>
      <c r="CZ25" s="688">
        <v>10.4</v>
      </c>
      <c r="DA25" s="720"/>
      <c r="DB25" s="720"/>
      <c r="DC25" s="722"/>
      <c r="DD25" s="692">
        <v>2235628</v>
      </c>
      <c r="DE25" s="708"/>
      <c r="DF25" s="708"/>
      <c r="DG25" s="708"/>
      <c r="DH25" s="708"/>
      <c r="DI25" s="708"/>
      <c r="DJ25" s="708"/>
      <c r="DK25" s="709"/>
      <c r="DL25" s="692">
        <v>2201801</v>
      </c>
      <c r="DM25" s="708"/>
      <c r="DN25" s="708"/>
      <c r="DO25" s="708"/>
      <c r="DP25" s="708"/>
      <c r="DQ25" s="708"/>
      <c r="DR25" s="708"/>
      <c r="DS25" s="708"/>
      <c r="DT25" s="708"/>
      <c r="DU25" s="708"/>
      <c r="DV25" s="709"/>
      <c r="DW25" s="688">
        <v>21.8</v>
      </c>
      <c r="DX25" s="720"/>
      <c r="DY25" s="720"/>
      <c r="DZ25" s="720"/>
      <c r="EA25" s="720"/>
      <c r="EB25" s="720"/>
      <c r="EC25" s="721"/>
    </row>
    <row r="26" spans="2:133" ht="11.25" customHeight="1">
      <c r="B26" s="680" t="s">
        <v>298</v>
      </c>
      <c r="C26" s="681"/>
      <c r="D26" s="681"/>
      <c r="E26" s="681"/>
      <c r="F26" s="681"/>
      <c r="G26" s="681"/>
      <c r="H26" s="681"/>
      <c r="I26" s="681"/>
      <c r="J26" s="681"/>
      <c r="K26" s="681"/>
      <c r="L26" s="681"/>
      <c r="M26" s="681"/>
      <c r="N26" s="681"/>
      <c r="O26" s="681"/>
      <c r="P26" s="681"/>
      <c r="Q26" s="682"/>
      <c r="R26" s="683">
        <v>10447355</v>
      </c>
      <c r="S26" s="684"/>
      <c r="T26" s="684"/>
      <c r="U26" s="684"/>
      <c r="V26" s="684"/>
      <c r="W26" s="684"/>
      <c r="X26" s="684"/>
      <c r="Y26" s="685"/>
      <c r="Z26" s="686">
        <v>44.9</v>
      </c>
      <c r="AA26" s="686"/>
      <c r="AB26" s="686"/>
      <c r="AC26" s="686"/>
      <c r="AD26" s="687">
        <v>9629435</v>
      </c>
      <c r="AE26" s="687"/>
      <c r="AF26" s="687"/>
      <c r="AG26" s="687"/>
      <c r="AH26" s="687"/>
      <c r="AI26" s="687"/>
      <c r="AJ26" s="687"/>
      <c r="AK26" s="687"/>
      <c r="AL26" s="688">
        <v>99.9</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244</v>
      </c>
      <c r="BH26" s="684"/>
      <c r="BI26" s="684"/>
      <c r="BJ26" s="684"/>
      <c r="BK26" s="684"/>
      <c r="BL26" s="684"/>
      <c r="BM26" s="684"/>
      <c r="BN26" s="685"/>
      <c r="BO26" s="686" t="s">
        <v>235</v>
      </c>
      <c r="BP26" s="686"/>
      <c r="BQ26" s="686"/>
      <c r="BR26" s="686"/>
      <c r="BS26" s="692" t="s">
        <v>262</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1485623</v>
      </c>
      <c r="CS26" s="684"/>
      <c r="CT26" s="684"/>
      <c r="CU26" s="684"/>
      <c r="CV26" s="684"/>
      <c r="CW26" s="684"/>
      <c r="CX26" s="684"/>
      <c r="CY26" s="685"/>
      <c r="CZ26" s="688">
        <v>6.5</v>
      </c>
      <c r="DA26" s="720"/>
      <c r="DB26" s="720"/>
      <c r="DC26" s="722"/>
      <c r="DD26" s="692">
        <v>1376639</v>
      </c>
      <c r="DE26" s="684"/>
      <c r="DF26" s="684"/>
      <c r="DG26" s="684"/>
      <c r="DH26" s="684"/>
      <c r="DI26" s="684"/>
      <c r="DJ26" s="684"/>
      <c r="DK26" s="685"/>
      <c r="DL26" s="692" t="s">
        <v>235</v>
      </c>
      <c r="DM26" s="684"/>
      <c r="DN26" s="684"/>
      <c r="DO26" s="684"/>
      <c r="DP26" s="684"/>
      <c r="DQ26" s="684"/>
      <c r="DR26" s="684"/>
      <c r="DS26" s="684"/>
      <c r="DT26" s="684"/>
      <c r="DU26" s="684"/>
      <c r="DV26" s="685"/>
      <c r="DW26" s="688" t="s">
        <v>244</v>
      </c>
      <c r="DX26" s="720"/>
      <c r="DY26" s="720"/>
      <c r="DZ26" s="720"/>
      <c r="EA26" s="720"/>
      <c r="EB26" s="720"/>
      <c r="EC26" s="721"/>
    </row>
    <row r="27" spans="2:133" ht="11.25" customHeight="1">
      <c r="B27" s="680" t="s">
        <v>301</v>
      </c>
      <c r="C27" s="681"/>
      <c r="D27" s="681"/>
      <c r="E27" s="681"/>
      <c r="F27" s="681"/>
      <c r="G27" s="681"/>
      <c r="H27" s="681"/>
      <c r="I27" s="681"/>
      <c r="J27" s="681"/>
      <c r="K27" s="681"/>
      <c r="L27" s="681"/>
      <c r="M27" s="681"/>
      <c r="N27" s="681"/>
      <c r="O27" s="681"/>
      <c r="P27" s="681"/>
      <c r="Q27" s="682"/>
      <c r="R27" s="683">
        <v>7145</v>
      </c>
      <c r="S27" s="684"/>
      <c r="T27" s="684"/>
      <c r="U27" s="684"/>
      <c r="V27" s="684"/>
      <c r="W27" s="684"/>
      <c r="X27" s="684"/>
      <c r="Y27" s="685"/>
      <c r="Z27" s="686">
        <v>0</v>
      </c>
      <c r="AA27" s="686"/>
      <c r="AB27" s="686"/>
      <c r="AC27" s="686"/>
      <c r="AD27" s="687">
        <v>7145</v>
      </c>
      <c r="AE27" s="687"/>
      <c r="AF27" s="687"/>
      <c r="AG27" s="687"/>
      <c r="AH27" s="687"/>
      <c r="AI27" s="687"/>
      <c r="AJ27" s="687"/>
      <c r="AK27" s="687"/>
      <c r="AL27" s="688">
        <v>0.1</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5163897</v>
      </c>
      <c r="BH27" s="684"/>
      <c r="BI27" s="684"/>
      <c r="BJ27" s="684"/>
      <c r="BK27" s="684"/>
      <c r="BL27" s="684"/>
      <c r="BM27" s="684"/>
      <c r="BN27" s="685"/>
      <c r="BO27" s="686">
        <v>100</v>
      </c>
      <c r="BP27" s="686"/>
      <c r="BQ27" s="686"/>
      <c r="BR27" s="686"/>
      <c r="BS27" s="692">
        <v>43517</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3050734</v>
      </c>
      <c r="CS27" s="708"/>
      <c r="CT27" s="708"/>
      <c r="CU27" s="708"/>
      <c r="CV27" s="708"/>
      <c r="CW27" s="708"/>
      <c r="CX27" s="708"/>
      <c r="CY27" s="709"/>
      <c r="CZ27" s="688">
        <v>13.4</v>
      </c>
      <c r="DA27" s="720"/>
      <c r="DB27" s="720"/>
      <c r="DC27" s="722"/>
      <c r="DD27" s="692">
        <v>1077382</v>
      </c>
      <c r="DE27" s="708"/>
      <c r="DF27" s="708"/>
      <c r="DG27" s="708"/>
      <c r="DH27" s="708"/>
      <c r="DI27" s="708"/>
      <c r="DJ27" s="708"/>
      <c r="DK27" s="709"/>
      <c r="DL27" s="692">
        <v>1042201</v>
      </c>
      <c r="DM27" s="708"/>
      <c r="DN27" s="708"/>
      <c r="DO27" s="708"/>
      <c r="DP27" s="708"/>
      <c r="DQ27" s="708"/>
      <c r="DR27" s="708"/>
      <c r="DS27" s="708"/>
      <c r="DT27" s="708"/>
      <c r="DU27" s="708"/>
      <c r="DV27" s="709"/>
      <c r="DW27" s="688">
        <v>10.3</v>
      </c>
      <c r="DX27" s="720"/>
      <c r="DY27" s="720"/>
      <c r="DZ27" s="720"/>
      <c r="EA27" s="720"/>
      <c r="EB27" s="720"/>
      <c r="EC27" s="721"/>
    </row>
    <row r="28" spans="2:133" ht="11.25" customHeight="1">
      <c r="B28" s="680" t="s">
        <v>304</v>
      </c>
      <c r="C28" s="681"/>
      <c r="D28" s="681"/>
      <c r="E28" s="681"/>
      <c r="F28" s="681"/>
      <c r="G28" s="681"/>
      <c r="H28" s="681"/>
      <c r="I28" s="681"/>
      <c r="J28" s="681"/>
      <c r="K28" s="681"/>
      <c r="L28" s="681"/>
      <c r="M28" s="681"/>
      <c r="N28" s="681"/>
      <c r="O28" s="681"/>
      <c r="P28" s="681"/>
      <c r="Q28" s="682"/>
      <c r="R28" s="683">
        <v>67912</v>
      </c>
      <c r="S28" s="684"/>
      <c r="T28" s="684"/>
      <c r="U28" s="684"/>
      <c r="V28" s="684"/>
      <c r="W28" s="684"/>
      <c r="X28" s="684"/>
      <c r="Y28" s="685"/>
      <c r="Z28" s="686">
        <v>0.3</v>
      </c>
      <c r="AA28" s="686"/>
      <c r="AB28" s="686"/>
      <c r="AC28" s="686"/>
      <c r="AD28" s="687" t="s">
        <v>235</v>
      </c>
      <c r="AE28" s="687"/>
      <c r="AF28" s="687"/>
      <c r="AG28" s="687"/>
      <c r="AH28" s="687"/>
      <c r="AI28" s="687"/>
      <c r="AJ28" s="687"/>
      <c r="AK28" s="687"/>
      <c r="AL28" s="688" t="s">
        <v>235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1642139</v>
      </c>
      <c r="CS28" s="684"/>
      <c r="CT28" s="684"/>
      <c r="CU28" s="684"/>
      <c r="CV28" s="684"/>
      <c r="CW28" s="684"/>
      <c r="CX28" s="684"/>
      <c r="CY28" s="685"/>
      <c r="CZ28" s="688">
        <v>7.2</v>
      </c>
      <c r="DA28" s="720"/>
      <c r="DB28" s="720"/>
      <c r="DC28" s="722"/>
      <c r="DD28" s="692">
        <v>1606391</v>
      </c>
      <c r="DE28" s="684"/>
      <c r="DF28" s="684"/>
      <c r="DG28" s="684"/>
      <c r="DH28" s="684"/>
      <c r="DI28" s="684"/>
      <c r="DJ28" s="684"/>
      <c r="DK28" s="685"/>
      <c r="DL28" s="692">
        <v>1606391</v>
      </c>
      <c r="DM28" s="684"/>
      <c r="DN28" s="684"/>
      <c r="DO28" s="684"/>
      <c r="DP28" s="684"/>
      <c r="DQ28" s="684"/>
      <c r="DR28" s="684"/>
      <c r="DS28" s="684"/>
      <c r="DT28" s="684"/>
      <c r="DU28" s="684"/>
      <c r="DV28" s="685"/>
      <c r="DW28" s="688">
        <v>15.9</v>
      </c>
      <c r="DX28" s="720"/>
      <c r="DY28" s="720"/>
      <c r="DZ28" s="720"/>
      <c r="EA28" s="720"/>
      <c r="EB28" s="720"/>
      <c r="EC28" s="721"/>
    </row>
    <row r="29" spans="2:133" ht="11.25" customHeight="1">
      <c r="B29" s="680" t="s">
        <v>306</v>
      </c>
      <c r="C29" s="681"/>
      <c r="D29" s="681"/>
      <c r="E29" s="681"/>
      <c r="F29" s="681"/>
      <c r="G29" s="681"/>
      <c r="H29" s="681"/>
      <c r="I29" s="681"/>
      <c r="J29" s="681"/>
      <c r="K29" s="681"/>
      <c r="L29" s="681"/>
      <c r="M29" s="681"/>
      <c r="N29" s="681"/>
      <c r="O29" s="681"/>
      <c r="P29" s="681"/>
      <c r="Q29" s="682"/>
      <c r="R29" s="683">
        <v>201304</v>
      </c>
      <c r="S29" s="684"/>
      <c r="T29" s="684"/>
      <c r="U29" s="684"/>
      <c r="V29" s="684"/>
      <c r="W29" s="684"/>
      <c r="X29" s="684"/>
      <c r="Y29" s="685"/>
      <c r="Z29" s="686">
        <v>0.9</v>
      </c>
      <c r="AA29" s="686"/>
      <c r="AB29" s="686"/>
      <c r="AC29" s="686"/>
      <c r="AD29" s="687" t="s">
        <v>244</v>
      </c>
      <c r="AE29" s="687"/>
      <c r="AF29" s="687"/>
      <c r="AG29" s="687"/>
      <c r="AH29" s="687"/>
      <c r="AI29" s="687"/>
      <c r="AJ29" s="687"/>
      <c r="AK29" s="687"/>
      <c r="AL29" s="688" t="s">
        <v>244</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308</v>
      </c>
      <c r="CG29" s="699"/>
      <c r="CH29" s="699"/>
      <c r="CI29" s="699"/>
      <c r="CJ29" s="699"/>
      <c r="CK29" s="699"/>
      <c r="CL29" s="699"/>
      <c r="CM29" s="699"/>
      <c r="CN29" s="699"/>
      <c r="CO29" s="699"/>
      <c r="CP29" s="699"/>
      <c r="CQ29" s="700"/>
      <c r="CR29" s="683">
        <v>1642139</v>
      </c>
      <c r="CS29" s="708"/>
      <c r="CT29" s="708"/>
      <c r="CU29" s="708"/>
      <c r="CV29" s="708"/>
      <c r="CW29" s="708"/>
      <c r="CX29" s="708"/>
      <c r="CY29" s="709"/>
      <c r="CZ29" s="688">
        <v>7.2</v>
      </c>
      <c r="DA29" s="720"/>
      <c r="DB29" s="720"/>
      <c r="DC29" s="722"/>
      <c r="DD29" s="692">
        <v>1606391</v>
      </c>
      <c r="DE29" s="708"/>
      <c r="DF29" s="708"/>
      <c r="DG29" s="708"/>
      <c r="DH29" s="708"/>
      <c r="DI29" s="708"/>
      <c r="DJ29" s="708"/>
      <c r="DK29" s="709"/>
      <c r="DL29" s="692">
        <v>1606391</v>
      </c>
      <c r="DM29" s="708"/>
      <c r="DN29" s="708"/>
      <c r="DO29" s="708"/>
      <c r="DP29" s="708"/>
      <c r="DQ29" s="708"/>
      <c r="DR29" s="708"/>
      <c r="DS29" s="708"/>
      <c r="DT29" s="708"/>
      <c r="DU29" s="708"/>
      <c r="DV29" s="709"/>
      <c r="DW29" s="688">
        <v>15.9</v>
      </c>
      <c r="DX29" s="720"/>
      <c r="DY29" s="720"/>
      <c r="DZ29" s="720"/>
      <c r="EA29" s="720"/>
      <c r="EB29" s="720"/>
      <c r="EC29" s="721"/>
    </row>
    <row r="30" spans="2:133" ht="11.25" customHeight="1">
      <c r="B30" s="680" t="s">
        <v>309</v>
      </c>
      <c r="C30" s="681"/>
      <c r="D30" s="681"/>
      <c r="E30" s="681"/>
      <c r="F30" s="681"/>
      <c r="G30" s="681"/>
      <c r="H30" s="681"/>
      <c r="I30" s="681"/>
      <c r="J30" s="681"/>
      <c r="K30" s="681"/>
      <c r="L30" s="681"/>
      <c r="M30" s="681"/>
      <c r="N30" s="681"/>
      <c r="O30" s="681"/>
      <c r="P30" s="681"/>
      <c r="Q30" s="682"/>
      <c r="R30" s="683">
        <v>24413</v>
      </c>
      <c r="S30" s="684"/>
      <c r="T30" s="684"/>
      <c r="U30" s="684"/>
      <c r="V30" s="684"/>
      <c r="W30" s="684"/>
      <c r="X30" s="684"/>
      <c r="Y30" s="685"/>
      <c r="Z30" s="686">
        <v>0.1</v>
      </c>
      <c r="AA30" s="686"/>
      <c r="AB30" s="686"/>
      <c r="AC30" s="686"/>
      <c r="AD30" s="687" t="s">
        <v>235</v>
      </c>
      <c r="AE30" s="687"/>
      <c r="AF30" s="687"/>
      <c r="AG30" s="687"/>
      <c r="AH30" s="687"/>
      <c r="AI30" s="687"/>
      <c r="AJ30" s="687"/>
      <c r="AK30" s="687"/>
      <c r="AL30" s="688" t="s">
        <v>235</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1543498</v>
      </c>
      <c r="CS30" s="684"/>
      <c r="CT30" s="684"/>
      <c r="CU30" s="684"/>
      <c r="CV30" s="684"/>
      <c r="CW30" s="684"/>
      <c r="CX30" s="684"/>
      <c r="CY30" s="685"/>
      <c r="CZ30" s="688">
        <v>6.8</v>
      </c>
      <c r="DA30" s="720"/>
      <c r="DB30" s="720"/>
      <c r="DC30" s="722"/>
      <c r="DD30" s="692">
        <v>1508250</v>
      </c>
      <c r="DE30" s="684"/>
      <c r="DF30" s="684"/>
      <c r="DG30" s="684"/>
      <c r="DH30" s="684"/>
      <c r="DI30" s="684"/>
      <c r="DJ30" s="684"/>
      <c r="DK30" s="685"/>
      <c r="DL30" s="692">
        <v>1508250</v>
      </c>
      <c r="DM30" s="684"/>
      <c r="DN30" s="684"/>
      <c r="DO30" s="684"/>
      <c r="DP30" s="684"/>
      <c r="DQ30" s="684"/>
      <c r="DR30" s="684"/>
      <c r="DS30" s="684"/>
      <c r="DT30" s="684"/>
      <c r="DU30" s="684"/>
      <c r="DV30" s="685"/>
      <c r="DW30" s="688">
        <v>14.9</v>
      </c>
      <c r="DX30" s="720"/>
      <c r="DY30" s="720"/>
      <c r="DZ30" s="720"/>
      <c r="EA30" s="720"/>
      <c r="EB30" s="720"/>
      <c r="EC30" s="721"/>
    </row>
    <row r="31" spans="2:133" ht="11.25" customHeight="1">
      <c r="B31" s="680" t="s">
        <v>313</v>
      </c>
      <c r="C31" s="681"/>
      <c r="D31" s="681"/>
      <c r="E31" s="681"/>
      <c r="F31" s="681"/>
      <c r="G31" s="681"/>
      <c r="H31" s="681"/>
      <c r="I31" s="681"/>
      <c r="J31" s="681"/>
      <c r="K31" s="681"/>
      <c r="L31" s="681"/>
      <c r="M31" s="681"/>
      <c r="N31" s="681"/>
      <c r="O31" s="681"/>
      <c r="P31" s="681"/>
      <c r="Q31" s="682"/>
      <c r="R31" s="683">
        <v>2013549</v>
      </c>
      <c r="S31" s="684"/>
      <c r="T31" s="684"/>
      <c r="U31" s="684"/>
      <c r="V31" s="684"/>
      <c r="W31" s="684"/>
      <c r="X31" s="684"/>
      <c r="Y31" s="685"/>
      <c r="Z31" s="686">
        <v>8.6999999999999993</v>
      </c>
      <c r="AA31" s="686"/>
      <c r="AB31" s="686"/>
      <c r="AC31" s="686"/>
      <c r="AD31" s="687" t="s">
        <v>235</v>
      </c>
      <c r="AE31" s="687"/>
      <c r="AF31" s="687"/>
      <c r="AG31" s="687"/>
      <c r="AH31" s="687"/>
      <c r="AI31" s="687"/>
      <c r="AJ31" s="687"/>
      <c r="AK31" s="687"/>
      <c r="AL31" s="688" t="s">
        <v>235</v>
      </c>
      <c r="AM31" s="689"/>
      <c r="AN31" s="689"/>
      <c r="AO31" s="690"/>
      <c r="AP31" s="740" t="s">
        <v>314</v>
      </c>
      <c r="AQ31" s="741"/>
      <c r="AR31" s="741"/>
      <c r="AS31" s="741"/>
      <c r="AT31" s="746" t="s">
        <v>315</v>
      </c>
      <c r="AU31" s="231"/>
      <c r="AV31" s="231"/>
      <c r="AW31" s="231"/>
      <c r="AX31" s="669" t="s">
        <v>189</v>
      </c>
      <c r="AY31" s="670"/>
      <c r="AZ31" s="670"/>
      <c r="BA31" s="670"/>
      <c r="BB31" s="670"/>
      <c r="BC31" s="670"/>
      <c r="BD31" s="670"/>
      <c r="BE31" s="670"/>
      <c r="BF31" s="671"/>
      <c r="BG31" s="739">
        <v>98.9</v>
      </c>
      <c r="BH31" s="735"/>
      <c r="BI31" s="735"/>
      <c r="BJ31" s="735"/>
      <c r="BK31" s="735"/>
      <c r="BL31" s="735"/>
      <c r="BM31" s="678">
        <v>95.4</v>
      </c>
      <c r="BN31" s="735"/>
      <c r="BO31" s="735"/>
      <c r="BP31" s="735"/>
      <c r="BQ31" s="736"/>
      <c r="BR31" s="739">
        <v>98.9</v>
      </c>
      <c r="BS31" s="735"/>
      <c r="BT31" s="735"/>
      <c r="BU31" s="735"/>
      <c r="BV31" s="735"/>
      <c r="BW31" s="735"/>
      <c r="BX31" s="678">
        <v>95.4</v>
      </c>
      <c r="BY31" s="735"/>
      <c r="BZ31" s="735"/>
      <c r="CA31" s="735"/>
      <c r="CB31" s="736"/>
      <c r="CD31" s="731"/>
      <c r="CE31" s="732"/>
      <c r="CF31" s="698" t="s">
        <v>316</v>
      </c>
      <c r="CG31" s="699"/>
      <c r="CH31" s="699"/>
      <c r="CI31" s="699"/>
      <c r="CJ31" s="699"/>
      <c r="CK31" s="699"/>
      <c r="CL31" s="699"/>
      <c r="CM31" s="699"/>
      <c r="CN31" s="699"/>
      <c r="CO31" s="699"/>
      <c r="CP31" s="699"/>
      <c r="CQ31" s="700"/>
      <c r="CR31" s="683">
        <v>98641</v>
      </c>
      <c r="CS31" s="708"/>
      <c r="CT31" s="708"/>
      <c r="CU31" s="708"/>
      <c r="CV31" s="708"/>
      <c r="CW31" s="708"/>
      <c r="CX31" s="708"/>
      <c r="CY31" s="709"/>
      <c r="CZ31" s="688">
        <v>0.4</v>
      </c>
      <c r="DA31" s="720"/>
      <c r="DB31" s="720"/>
      <c r="DC31" s="722"/>
      <c r="DD31" s="692">
        <v>98141</v>
      </c>
      <c r="DE31" s="708"/>
      <c r="DF31" s="708"/>
      <c r="DG31" s="708"/>
      <c r="DH31" s="708"/>
      <c r="DI31" s="708"/>
      <c r="DJ31" s="708"/>
      <c r="DK31" s="709"/>
      <c r="DL31" s="692">
        <v>98141</v>
      </c>
      <c r="DM31" s="708"/>
      <c r="DN31" s="708"/>
      <c r="DO31" s="708"/>
      <c r="DP31" s="708"/>
      <c r="DQ31" s="708"/>
      <c r="DR31" s="708"/>
      <c r="DS31" s="708"/>
      <c r="DT31" s="708"/>
      <c r="DU31" s="708"/>
      <c r="DV31" s="709"/>
      <c r="DW31" s="688">
        <v>1</v>
      </c>
      <c r="DX31" s="720"/>
      <c r="DY31" s="720"/>
      <c r="DZ31" s="720"/>
      <c r="EA31" s="720"/>
      <c r="EB31" s="720"/>
      <c r="EC31" s="721"/>
    </row>
    <row r="32" spans="2:133" ht="11.25" customHeight="1">
      <c r="B32" s="750" t="s">
        <v>317</v>
      </c>
      <c r="C32" s="751"/>
      <c r="D32" s="751"/>
      <c r="E32" s="751"/>
      <c r="F32" s="751"/>
      <c r="G32" s="751"/>
      <c r="H32" s="751"/>
      <c r="I32" s="751"/>
      <c r="J32" s="751"/>
      <c r="K32" s="751"/>
      <c r="L32" s="751"/>
      <c r="M32" s="751"/>
      <c r="N32" s="751"/>
      <c r="O32" s="751"/>
      <c r="P32" s="751"/>
      <c r="Q32" s="752"/>
      <c r="R32" s="683" t="s">
        <v>235</v>
      </c>
      <c r="S32" s="684"/>
      <c r="T32" s="684"/>
      <c r="U32" s="684"/>
      <c r="V32" s="684"/>
      <c r="W32" s="684"/>
      <c r="X32" s="684"/>
      <c r="Y32" s="685"/>
      <c r="Z32" s="686" t="s">
        <v>244</v>
      </c>
      <c r="AA32" s="686"/>
      <c r="AB32" s="686"/>
      <c r="AC32" s="686"/>
      <c r="AD32" s="687" t="s">
        <v>235</v>
      </c>
      <c r="AE32" s="687"/>
      <c r="AF32" s="687"/>
      <c r="AG32" s="687"/>
      <c r="AH32" s="687"/>
      <c r="AI32" s="687"/>
      <c r="AJ32" s="687"/>
      <c r="AK32" s="687"/>
      <c r="AL32" s="688" t="s">
        <v>235</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99.1</v>
      </c>
      <c r="BH32" s="708"/>
      <c r="BI32" s="708"/>
      <c r="BJ32" s="708"/>
      <c r="BK32" s="708"/>
      <c r="BL32" s="708"/>
      <c r="BM32" s="689">
        <v>96.2</v>
      </c>
      <c r="BN32" s="737"/>
      <c r="BO32" s="737"/>
      <c r="BP32" s="737"/>
      <c r="BQ32" s="738"/>
      <c r="BR32" s="749">
        <v>99.1</v>
      </c>
      <c r="BS32" s="708"/>
      <c r="BT32" s="708"/>
      <c r="BU32" s="708"/>
      <c r="BV32" s="708"/>
      <c r="BW32" s="708"/>
      <c r="BX32" s="689">
        <v>96.1</v>
      </c>
      <c r="BY32" s="737"/>
      <c r="BZ32" s="737"/>
      <c r="CA32" s="737"/>
      <c r="CB32" s="738"/>
      <c r="CD32" s="733"/>
      <c r="CE32" s="734"/>
      <c r="CF32" s="698" t="s">
        <v>320</v>
      </c>
      <c r="CG32" s="699"/>
      <c r="CH32" s="699"/>
      <c r="CI32" s="699"/>
      <c r="CJ32" s="699"/>
      <c r="CK32" s="699"/>
      <c r="CL32" s="699"/>
      <c r="CM32" s="699"/>
      <c r="CN32" s="699"/>
      <c r="CO32" s="699"/>
      <c r="CP32" s="699"/>
      <c r="CQ32" s="700"/>
      <c r="CR32" s="683" t="s">
        <v>244</v>
      </c>
      <c r="CS32" s="684"/>
      <c r="CT32" s="684"/>
      <c r="CU32" s="684"/>
      <c r="CV32" s="684"/>
      <c r="CW32" s="684"/>
      <c r="CX32" s="684"/>
      <c r="CY32" s="685"/>
      <c r="CZ32" s="688" t="s">
        <v>244</v>
      </c>
      <c r="DA32" s="720"/>
      <c r="DB32" s="720"/>
      <c r="DC32" s="722"/>
      <c r="DD32" s="692" t="s">
        <v>244</v>
      </c>
      <c r="DE32" s="684"/>
      <c r="DF32" s="684"/>
      <c r="DG32" s="684"/>
      <c r="DH32" s="684"/>
      <c r="DI32" s="684"/>
      <c r="DJ32" s="684"/>
      <c r="DK32" s="685"/>
      <c r="DL32" s="692" t="s">
        <v>244</v>
      </c>
      <c r="DM32" s="684"/>
      <c r="DN32" s="684"/>
      <c r="DO32" s="684"/>
      <c r="DP32" s="684"/>
      <c r="DQ32" s="684"/>
      <c r="DR32" s="684"/>
      <c r="DS32" s="684"/>
      <c r="DT32" s="684"/>
      <c r="DU32" s="684"/>
      <c r="DV32" s="685"/>
      <c r="DW32" s="688" t="s">
        <v>244</v>
      </c>
      <c r="DX32" s="720"/>
      <c r="DY32" s="720"/>
      <c r="DZ32" s="720"/>
      <c r="EA32" s="720"/>
      <c r="EB32" s="720"/>
      <c r="EC32" s="721"/>
    </row>
    <row r="33" spans="2:133" ht="11.25" customHeight="1">
      <c r="B33" s="680" t="s">
        <v>321</v>
      </c>
      <c r="C33" s="681"/>
      <c r="D33" s="681"/>
      <c r="E33" s="681"/>
      <c r="F33" s="681"/>
      <c r="G33" s="681"/>
      <c r="H33" s="681"/>
      <c r="I33" s="681"/>
      <c r="J33" s="681"/>
      <c r="K33" s="681"/>
      <c r="L33" s="681"/>
      <c r="M33" s="681"/>
      <c r="N33" s="681"/>
      <c r="O33" s="681"/>
      <c r="P33" s="681"/>
      <c r="Q33" s="682"/>
      <c r="R33" s="683">
        <v>1083000</v>
      </c>
      <c r="S33" s="684"/>
      <c r="T33" s="684"/>
      <c r="U33" s="684"/>
      <c r="V33" s="684"/>
      <c r="W33" s="684"/>
      <c r="X33" s="684"/>
      <c r="Y33" s="685"/>
      <c r="Z33" s="686">
        <v>4.7</v>
      </c>
      <c r="AA33" s="686"/>
      <c r="AB33" s="686"/>
      <c r="AC33" s="686"/>
      <c r="AD33" s="687" t="s">
        <v>235</v>
      </c>
      <c r="AE33" s="687"/>
      <c r="AF33" s="687"/>
      <c r="AG33" s="687"/>
      <c r="AH33" s="687"/>
      <c r="AI33" s="687"/>
      <c r="AJ33" s="687"/>
      <c r="AK33" s="687"/>
      <c r="AL33" s="688" t="s">
        <v>244</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98.7</v>
      </c>
      <c r="BH33" s="754"/>
      <c r="BI33" s="754"/>
      <c r="BJ33" s="754"/>
      <c r="BK33" s="754"/>
      <c r="BL33" s="754"/>
      <c r="BM33" s="755">
        <v>94.2</v>
      </c>
      <c r="BN33" s="754"/>
      <c r="BO33" s="754"/>
      <c r="BP33" s="754"/>
      <c r="BQ33" s="756"/>
      <c r="BR33" s="753">
        <v>98.6</v>
      </c>
      <c r="BS33" s="754"/>
      <c r="BT33" s="754"/>
      <c r="BU33" s="754"/>
      <c r="BV33" s="754"/>
      <c r="BW33" s="754"/>
      <c r="BX33" s="755">
        <v>94.2</v>
      </c>
      <c r="BY33" s="754"/>
      <c r="BZ33" s="754"/>
      <c r="CA33" s="754"/>
      <c r="CB33" s="756"/>
      <c r="CD33" s="698" t="s">
        <v>323</v>
      </c>
      <c r="CE33" s="699"/>
      <c r="CF33" s="699"/>
      <c r="CG33" s="699"/>
      <c r="CH33" s="699"/>
      <c r="CI33" s="699"/>
      <c r="CJ33" s="699"/>
      <c r="CK33" s="699"/>
      <c r="CL33" s="699"/>
      <c r="CM33" s="699"/>
      <c r="CN33" s="699"/>
      <c r="CO33" s="699"/>
      <c r="CP33" s="699"/>
      <c r="CQ33" s="700"/>
      <c r="CR33" s="683">
        <v>13402182</v>
      </c>
      <c r="CS33" s="708"/>
      <c r="CT33" s="708"/>
      <c r="CU33" s="708"/>
      <c r="CV33" s="708"/>
      <c r="CW33" s="708"/>
      <c r="CX33" s="708"/>
      <c r="CY33" s="709"/>
      <c r="CZ33" s="688">
        <v>58.7</v>
      </c>
      <c r="DA33" s="720"/>
      <c r="DB33" s="720"/>
      <c r="DC33" s="722"/>
      <c r="DD33" s="692">
        <v>5565273</v>
      </c>
      <c r="DE33" s="708"/>
      <c r="DF33" s="708"/>
      <c r="DG33" s="708"/>
      <c r="DH33" s="708"/>
      <c r="DI33" s="708"/>
      <c r="DJ33" s="708"/>
      <c r="DK33" s="709"/>
      <c r="DL33" s="692">
        <v>4344935</v>
      </c>
      <c r="DM33" s="708"/>
      <c r="DN33" s="708"/>
      <c r="DO33" s="708"/>
      <c r="DP33" s="708"/>
      <c r="DQ33" s="708"/>
      <c r="DR33" s="708"/>
      <c r="DS33" s="708"/>
      <c r="DT33" s="708"/>
      <c r="DU33" s="708"/>
      <c r="DV33" s="709"/>
      <c r="DW33" s="688">
        <v>42.9</v>
      </c>
      <c r="DX33" s="720"/>
      <c r="DY33" s="720"/>
      <c r="DZ33" s="720"/>
      <c r="EA33" s="720"/>
      <c r="EB33" s="720"/>
      <c r="EC33" s="721"/>
    </row>
    <row r="34" spans="2:133" ht="11.25" customHeight="1">
      <c r="B34" s="680" t="s">
        <v>324</v>
      </c>
      <c r="C34" s="681"/>
      <c r="D34" s="681"/>
      <c r="E34" s="681"/>
      <c r="F34" s="681"/>
      <c r="G34" s="681"/>
      <c r="H34" s="681"/>
      <c r="I34" s="681"/>
      <c r="J34" s="681"/>
      <c r="K34" s="681"/>
      <c r="L34" s="681"/>
      <c r="M34" s="681"/>
      <c r="N34" s="681"/>
      <c r="O34" s="681"/>
      <c r="P34" s="681"/>
      <c r="Q34" s="682"/>
      <c r="R34" s="683">
        <v>54760</v>
      </c>
      <c r="S34" s="684"/>
      <c r="T34" s="684"/>
      <c r="U34" s="684"/>
      <c r="V34" s="684"/>
      <c r="W34" s="684"/>
      <c r="X34" s="684"/>
      <c r="Y34" s="685"/>
      <c r="Z34" s="686">
        <v>0.2</v>
      </c>
      <c r="AA34" s="686"/>
      <c r="AB34" s="686"/>
      <c r="AC34" s="686"/>
      <c r="AD34" s="687" t="s">
        <v>262</v>
      </c>
      <c r="AE34" s="687"/>
      <c r="AF34" s="687"/>
      <c r="AG34" s="687"/>
      <c r="AH34" s="687"/>
      <c r="AI34" s="687"/>
      <c r="AJ34" s="687"/>
      <c r="AK34" s="687"/>
      <c r="AL34" s="688" t="s">
        <v>244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3172649</v>
      </c>
      <c r="CS34" s="684"/>
      <c r="CT34" s="684"/>
      <c r="CU34" s="684"/>
      <c r="CV34" s="684"/>
      <c r="CW34" s="684"/>
      <c r="CX34" s="684"/>
      <c r="CY34" s="685"/>
      <c r="CZ34" s="688">
        <v>13.9</v>
      </c>
      <c r="DA34" s="720"/>
      <c r="DB34" s="720"/>
      <c r="DC34" s="722"/>
      <c r="DD34" s="692">
        <v>1691437</v>
      </c>
      <c r="DE34" s="684"/>
      <c r="DF34" s="684"/>
      <c r="DG34" s="684"/>
      <c r="DH34" s="684"/>
      <c r="DI34" s="684"/>
      <c r="DJ34" s="684"/>
      <c r="DK34" s="685"/>
      <c r="DL34" s="692">
        <v>1207268</v>
      </c>
      <c r="DM34" s="684"/>
      <c r="DN34" s="684"/>
      <c r="DO34" s="684"/>
      <c r="DP34" s="684"/>
      <c r="DQ34" s="684"/>
      <c r="DR34" s="684"/>
      <c r="DS34" s="684"/>
      <c r="DT34" s="684"/>
      <c r="DU34" s="684"/>
      <c r="DV34" s="685"/>
      <c r="DW34" s="688">
        <v>11.9</v>
      </c>
      <c r="DX34" s="720"/>
      <c r="DY34" s="720"/>
      <c r="DZ34" s="720"/>
      <c r="EA34" s="720"/>
      <c r="EB34" s="720"/>
      <c r="EC34" s="721"/>
    </row>
    <row r="35" spans="2:133" ht="11.25" customHeight="1">
      <c r="B35" s="680" t="s">
        <v>326</v>
      </c>
      <c r="C35" s="681"/>
      <c r="D35" s="681"/>
      <c r="E35" s="681"/>
      <c r="F35" s="681"/>
      <c r="G35" s="681"/>
      <c r="H35" s="681"/>
      <c r="I35" s="681"/>
      <c r="J35" s="681"/>
      <c r="K35" s="681"/>
      <c r="L35" s="681"/>
      <c r="M35" s="681"/>
      <c r="N35" s="681"/>
      <c r="O35" s="681"/>
      <c r="P35" s="681"/>
      <c r="Q35" s="682"/>
      <c r="R35" s="683">
        <v>4425845</v>
      </c>
      <c r="S35" s="684"/>
      <c r="T35" s="684"/>
      <c r="U35" s="684"/>
      <c r="V35" s="684"/>
      <c r="W35" s="684"/>
      <c r="X35" s="684"/>
      <c r="Y35" s="685"/>
      <c r="Z35" s="686">
        <v>19</v>
      </c>
      <c r="AA35" s="686"/>
      <c r="AB35" s="686"/>
      <c r="AC35" s="686"/>
      <c r="AD35" s="687" t="s">
        <v>244</v>
      </c>
      <c r="AE35" s="687"/>
      <c r="AF35" s="687"/>
      <c r="AG35" s="687"/>
      <c r="AH35" s="687"/>
      <c r="AI35" s="687"/>
      <c r="AJ35" s="687"/>
      <c r="AK35" s="687"/>
      <c r="AL35" s="688" t="s">
        <v>244</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181456</v>
      </c>
      <c r="CS35" s="708"/>
      <c r="CT35" s="708"/>
      <c r="CU35" s="708"/>
      <c r="CV35" s="708"/>
      <c r="CW35" s="708"/>
      <c r="CX35" s="708"/>
      <c r="CY35" s="709"/>
      <c r="CZ35" s="688">
        <v>0.8</v>
      </c>
      <c r="DA35" s="720"/>
      <c r="DB35" s="720"/>
      <c r="DC35" s="722"/>
      <c r="DD35" s="692">
        <v>157365</v>
      </c>
      <c r="DE35" s="708"/>
      <c r="DF35" s="708"/>
      <c r="DG35" s="708"/>
      <c r="DH35" s="708"/>
      <c r="DI35" s="708"/>
      <c r="DJ35" s="708"/>
      <c r="DK35" s="709"/>
      <c r="DL35" s="692">
        <v>57276</v>
      </c>
      <c r="DM35" s="708"/>
      <c r="DN35" s="708"/>
      <c r="DO35" s="708"/>
      <c r="DP35" s="708"/>
      <c r="DQ35" s="708"/>
      <c r="DR35" s="708"/>
      <c r="DS35" s="708"/>
      <c r="DT35" s="708"/>
      <c r="DU35" s="708"/>
      <c r="DV35" s="709"/>
      <c r="DW35" s="688">
        <v>0.6</v>
      </c>
      <c r="DX35" s="720"/>
      <c r="DY35" s="720"/>
      <c r="DZ35" s="720"/>
      <c r="EA35" s="720"/>
      <c r="EB35" s="720"/>
      <c r="EC35" s="721"/>
    </row>
    <row r="36" spans="2:133" ht="11.25" customHeight="1">
      <c r="B36" s="680" t="s">
        <v>330</v>
      </c>
      <c r="C36" s="681"/>
      <c r="D36" s="681"/>
      <c r="E36" s="681"/>
      <c r="F36" s="681"/>
      <c r="G36" s="681"/>
      <c r="H36" s="681"/>
      <c r="I36" s="681"/>
      <c r="J36" s="681"/>
      <c r="K36" s="681"/>
      <c r="L36" s="681"/>
      <c r="M36" s="681"/>
      <c r="N36" s="681"/>
      <c r="O36" s="681"/>
      <c r="P36" s="681"/>
      <c r="Q36" s="682"/>
      <c r="R36" s="683">
        <v>2078854</v>
      </c>
      <c r="S36" s="684"/>
      <c r="T36" s="684"/>
      <c r="U36" s="684"/>
      <c r="V36" s="684"/>
      <c r="W36" s="684"/>
      <c r="X36" s="684"/>
      <c r="Y36" s="685"/>
      <c r="Z36" s="686">
        <v>8.9</v>
      </c>
      <c r="AA36" s="686"/>
      <c r="AB36" s="686"/>
      <c r="AC36" s="686"/>
      <c r="AD36" s="687" t="s">
        <v>235</v>
      </c>
      <c r="AE36" s="687"/>
      <c r="AF36" s="687"/>
      <c r="AG36" s="687"/>
      <c r="AH36" s="687"/>
      <c r="AI36" s="687"/>
      <c r="AJ36" s="687"/>
      <c r="AK36" s="687"/>
      <c r="AL36" s="688" t="s">
        <v>244</v>
      </c>
      <c r="AM36" s="689"/>
      <c r="AN36" s="689"/>
      <c r="AO36" s="690"/>
      <c r="AP36" s="235"/>
      <c r="AQ36" s="757" t="s">
        <v>331</v>
      </c>
      <c r="AR36" s="758"/>
      <c r="AS36" s="758"/>
      <c r="AT36" s="758"/>
      <c r="AU36" s="758"/>
      <c r="AV36" s="758"/>
      <c r="AW36" s="758"/>
      <c r="AX36" s="758"/>
      <c r="AY36" s="759"/>
      <c r="AZ36" s="672">
        <v>2629110</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48830</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3780683</v>
      </c>
      <c r="CS36" s="684"/>
      <c r="CT36" s="684"/>
      <c r="CU36" s="684"/>
      <c r="CV36" s="684"/>
      <c r="CW36" s="684"/>
      <c r="CX36" s="684"/>
      <c r="CY36" s="685"/>
      <c r="CZ36" s="688">
        <v>16.600000000000001</v>
      </c>
      <c r="DA36" s="720"/>
      <c r="DB36" s="720"/>
      <c r="DC36" s="722"/>
      <c r="DD36" s="692">
        <v>1919193</v>
      </c>
      <c r="DE36" s="684"/>
      <c r="DF36" s="684"/>
      <c r="DG36" s="684"/>
      <c r="DH36" s="684"/>
      <c r="DI36" s="684"/>
      <c r="DJ36" s="684"/>
      <c r="DK36" s="685"/>
      <c r="DL36" s="692">
        <v>1405221</v>
      </c>
      <c r="DM36" s="684"/>
      <c r="DN36" s="684"/>
      <c r="DO36" s="684"/>
      <c r="DP36" s="684"/>
      <c r="DQ36" s="684"/>
      <c r="DR36" s="684"/>
      <c r="DS36" s="684"/>
      <c r="DT36" s="684"/>
      <c r="DU36" s="684"/>
      <c r="DV36" s="685"/>
      <c r="DW36" s="688">
        <v>13.9</v>
      </c>
      <c r="DX36" s="720"/>
      <c r="DY36" s="720"/>
      <c r="DZ36" s="720"/>
      <c r="EA36" s="720"/>
      <c r="EB36" s="720"/>
      <c r="EC36" s="721"/>
    </row>
    <row r="37" spans="2:133" ht="11.25" customHeight="1">
      <c r="B37" s="680" t="s">
        <v>334</v>
      </c>
      <c r="C37" s="681"/>
      <c r="D37" s="681"/>
      <c r="E37" s="681"/>
      <c r="F37" s="681"/>
      <c r="G37" s="681"/>
      <c r="H37" s="681"/>
      <c r="I37" s="681"/>
      <c r="J37" s="681"/>
      <c r="K37" s="681"/>
      <c r="L37" s="681"/>
      <c r="M37" s="681"/>
      <c r="N37" s="681"/>
      <c r="O37" s="681"/>
      <c r="P37" s="681"/>
      <c r="Q37" s="682"/>
      <c r="R37" s="683">
        <v>302161</v>
      </c>
      <c r="S37" s="684"/>
      <c r="T37" s="684"/>
      <c r="U37" s="684"/>
      <c r="V37" s="684"/>
      <c r="W37" s="684"/>
      <c r="X37" s="684"/>
      <c r="Y37" s="685"/>
      <c r="Z37" s="686">
        <v>1.3</v>
      </c>
      <c r="AA37" s="686"/>
      <c r="AB37" s="686"/>
      <c r="AC37" s="686"/>
      <c r="AD37" s="687" t="s">
        <v>244</v>
      </c>
      <c r="AE37" s="687"/>
      <c r="AF37" s="687"/>
      <c r="AG37" s="687"/>
      <c r="AH37" s="687"/>
      <c r="AI37" s="687"/>
      <c r="AJ37" s="687"/>
      <c r="AK37" s="687"/>
      <c r="AL37" s="688" t="s">
        <v>235</v>
      </c>
      <c r="AM37" s="689"/>
      <c r="AN37" s="689"/>
      <c r="AO37" s="690"/>
      <c r="AQ37" s="761" t="s">
        <v>335</v>
      </c>
      <c r="AR37" s="762"/>
      <c r="AS37" s="762"/>
      <c r="AT37" s="762"/>
      <c r="AU37" s="762"/>
      <c r="AV37" s="762"/>
      <c r="AW37" s="762"/>
      <c r="AX37" s="762"/>
      <c r="AY37" s="763"/>
      <c r="AZ37" s="683">
        <v>590000</v>
      </c>
      <c r="BA37" s="684"/>
      <c r="BB37" s="684"/>
      <c r="BC37" s="684"/>
      <c r="BD37" s="708"/>
      <c r="BE37" s="708"/>
      <c r="BF37" s="738"/>
      <c r="BG37" s="698" t="s">
        <v>336</v>
      </c>
      <c r="BH37" s="699"/>
      <c r="BI37" s="699"/>
      <c r="BJ37" s="699"/>
      <c r="BK37" s="699"/>
      <c r="BL37" s="699"/>
      <c r="BM37" s="699"/>
      <c r="BN37" s="699"/>
      <c r="BO37" s="699"/>
      <c r="BP37" s="699"/>
      <c r="BQ37" s="699"/>
      <c r="BR37" s="699"/>
      <c r="BS37" s="699"/>
      <c r="BT37" s="699"/>
      <c r="BU37" s="700"/>
      <c r="BV37" s="683">
        <v>20682</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907617</v>
      </c>
      <c r="CS37" s="708"/>
      <c r="CT37" s="708"/>
      <c r="CU37" s="708"/>
      <c r="CV37" s="708"/>
      <c r="CW37" s="708"/>
      <c r="CX37" s="708"/>
      <c r="CY37" s="709"/>
      <c r="CZ37" s="688">
        <v>4</v>
      </c>
      <c r="DA37" s="720"/>
      <c r="DB37" s="720"/>
      <c r="DC37" s="722"/>
      <c r="DD37" s="692">
        <v>907617</v>
      </c>
      <c r="DE37" s="708"/>
      <c r="DF37" s="708"/>
      <c r="DG37" s="708"/>
      <c r="DH37" s="708"/>
      <c r="DI37" s="708"/>
      <c r="DJ37" s="708"/>
      <c r="DK37" s="709"/>
      <c r="DL37" s="692">
        <v>907617</v>
      </c>
      <c r="DM37" s="708"/>
      <c r="DN37" s="708"/>
      <c r="DO37" s="708"/>
      <c r="DP37" s="708"/>
      <c r="DQ37" s="708"/>
      <c r="DR37" s="708"/>
      <c r="DS37" s="708"/>
      <c r="DT37" s="708"/>
      <c r="DU37" s="708"/>
      <c r="DV37" s="709"/>
      <c r="DW37" s="688">
        <v>9</v>
      </c>
      <c r="DX37" s="720"/>
      <c r="DY37" s="720"/>
      <c r="DZ37" s="720"/>
      <c r="EA37" s="720"/>
      <c r="EB37" s="720"/>
      <c r="EC37" s="721"/>
    </row>
    <row r="38" spans="2:133" ht="11.25" customHeight="1">
      <c r="B38" s="680" t="s">
        <v>338</v>
      </c>
      <c r="C38" s="681"/>
      <c r="D38" s="681"/>
      <c r="E38" s="681"/>
      <c r="F38" s="681"/>
      <c r="G38" s="681"/>
      <c r="H38" s="681"/>
      <c r="I38" s="681"/>
      <c r="J38" s="681"/>
      <c r="K38" s="681"/>
      <c r="L38" s="681"/>
      <c r="M38" s="681"/>
      <c r="N38" s="681"/>
      <c r="O38" s="681"/>
      <c r="P38" s="681"/>
      <c r="Q38" s="682"/>
      <c r="R38" s="683">
        <v>1072594</v>
      </c>
      <c r="S38" s="684"/>
      <c r="T38" s="684"/>
      <c r="U38" s="684"/>
      <c r="V38" s="684"/>
      <c r="W38" s="684"/>
      <c r="X38" s="684"/>
      <c r="Y38" s="685"/>
      <c r="Z38" s="686">
        <v>4.5999999999999996</v>
      </c>
      <c r="AA38" s="686"/>
      <c r="AB38" s="686"/>
      <c r="AC38" s="686"/>
      <c r="AD38" s="687">
        <v>151</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553413</v>
      </c>
      <c r="BA38" s="684"/>
      <c r="BB38" s="684"/>
      <c r="BC38" s="684"/>
      <c r="BD38" s="708"/>
      <c r="BE38" s="708"/>
      <c r="BF38" s="738"/>
      <c r="BG38" s="698" t="s">
        <v>340</v>
      </c>
      <c r="BH38" s="699"/>
      <c r="BI38" s="699"/>
      <c r="BJ38" s="699"/>
      <c r="BK38" s="699"/>
      <c r="BL38" s="699"/>
      <c r="BM38" s="699"/>
      <c r="BN38" s="699"/>
      <c r="BO38" s="699"/>
      <c r="BP38" s="699"/>
      <c r="BQ38" s="699"/>
      <c r="BR38" s="699"/>
      <c r="BS38" s="699"/>
      <c r="BT38" s="699"/>
      <c r="BU38" s="700"/>
      <c r="BV38" s="683">
        <v>4746</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2029110</v>
      </c>
      <c r="CS38" s="684"/>
      <c r="CT38" s="684"/>
      <c r="CU38" s="684"/>
      <c r="CV38" s="684"/>
      <c r="CW38" s="684"/>
      <c r="CX38" s="684"/>
      <c r="CY38" s="685"/>
      <c r="CZ38" s="688">
        <v>8.9</v>
      </c>
      <c r="DA38" s="720"/>
      <c r="DB38" s="720"/>
      <c r="DC38" s="722"/>
      <c r="DD38" s="692">
        <v>1790532</v>
      </c>
      <c r="DE38" s="684"/>
      <c r="DF38" s="684"/>
      <c r="DG38" s="684"/>
      <c r="DH38" s="684"/>
      <c r="DI38" s="684"/>
      <c r="DJ38" s="684"/>
      <c r="DK38" s="685"/>
      <c r="DL38" s="692">
        <v>1675170</v>
      </c>
      <c r="DM38" s="684"/>
      <c r="DN38" s="684"/>
      <c r="DO38" s="684"/>
      <c r="DP38" s="684"/>
      <c r="DQ38" s="684"/>
      <c r="DR38" s="684"/>
      <c r="DS38" s="684"/>
      <c r="DT38" s="684"/>
      <c r="DU38" s="684"/>
      <c r="DV38" s="685"/>
      <c r="DW38" s="688">
        <v>16.600000000000001</v>
      </c>
      <c r="DX38" s="720"/>
      <c r="DY38" s="720"/>
      <c r="DZ38" s="720"/>
      <c r="EA38" s="720"/>
      <c r="EB38" s="720"/>
      <c r="EC38" s="721"/>
    </row>
    <row r="39" spans="2:133" ht="11.25" customHeight="1">
      <c r="B39" s="680" t="s">
        <v>342</v>
      </c>
      <c r="C39" s="681"/>
      <c r="D39" s="681"/>
      <c r="E39" s="681"/>
      <c r="F39" s="681"/>
      <c r="G39" s="681"/>
      <c r="H39" s="681"/>
      <c r="I39" s="681"/>
      <c r="J39" s="681"/>
      <c r="K39" s="681"/>
      <c r="L39" s="681"/>
      <c r="M39" s="681"/>
      <c r="N39" s="681"/>
      <c r="O39" s="681"/>
      <c r="P39" s="681"/>
      <c r="Q39" s="682"/>
      <c r="R39" s="683">
        <v>1486700</v>
      </c>
      <c r="S39" s="684"/>
      <c r="T39" s="684"/>
      <c r="U39" s="684"/>
      <c r="V39" s="684"/>
      <c r="W39" s="684"/>
      <c r="X39" s="684"/>
      <c r="Y39" s="685"/>
      <c r="Z39" s="686">
        <v>6.4</v>
      </c>
      <c r="AA39" s="686"/>
      <c r="AB39" s="686"/>
      <c r="AC39" s="686"/>
      <c r="AD39" s="687" t="s">
        <v>244</v>
      </c>
      <c r="AE39" s="687"/>
      <c r="AF39" s="687"/>
      <c r="AG39" s="687"/>
      <c r="AH39" s="687"/>
      <c r="AI39" s="687"/>
      <c r="AJ39" s="687"/>
      <c r="AK39" s="687"/>
      <c r="AL39" s="688" t="s">
        <v>244</v>
      </c>
      <c r="AM39" s="689"/>
      <c r="AN39" s="689"/>
      <c r="AO39" s="690"/>
      <c r="AQ39" s="761" t="s">
        <v>343</v>
      </c>
      <c r="AR39" s="762"/>
      <c r="AS39" s="762"/>
      <c r="AT39" s="762"/>
      <c r="AU39" s="762"/>
      <c r="AV39" s="762"/>
      <c r="AW39" s="762"/>
      <c r="AX39" s="762"/>
      <c r="AY39" s="763"/>
      <c r="AZ39" s="683">
        <v>10000</v>
      </c>
      <c r="BA39" s="684"/>
      <c r="BB39" s="684"/>
      <c r="BC39" s="684"/>
      <c r="BD39" s="708"/>
      <c r="BE39" s="708"/>
      <c r="BF39" s="738"/>
      <c r="BG39" s="698" t="s">
        <v>344</v>
      </c>
      <c r="BH39" s="699"/>
      <c r="BI39" s="699"/>
      <c r="BJ39" s="699"/>
      <c r="BK39" s="699"/>
      <c r="BL39" s="699"/>
      <c r="BM39" s="699"/>
      <c r="BN39" s="699"/>
      <c r="BO39" s="699"/>
      <c r="BP39" s="699"/>
      <c r="BQ39" s="699"/>
      <c r="BR39" s="699"/>
      <c r="BS39" s="699"/>
      <c r="BT39" s="699"/>
      <c r="BU39" s="700"/>
      <c r="BV39" s="683">
        <v>7828</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3331884</v>
      </c>
      <c r="CS39" s="708"/>
      <c r="CT39" s="708"/>
      <c r="CU39" s="708"/>
      <c r="CV39" s="708"/>
      <c r="CW39" s="708"/>
      <c r="CX39" s="708"/>
      <c r="CY39" s="709"/>
      <c r="CZ39" s="688">
        <v>14.6</v>
      </c>
      <c r="DA39" s="720"/>
      <c r="DB39" s="720"/>
      <c r="DC39" s="722"/>
      <c r="DD39" s="692">
        <v>3946</v>
      </c>
      <c r="DE39" s="708"/>
      <c r="DF39" s="708"/>
      <c r="DG39" s="708"/>
      <c r="DH39" s="708"/>
      <c r="DI39" s="708"/>
      <c r="DJ39" s="708"/>
      <c r="DK39" s="709"/>
      <c r="DL39" s="692" t="s">
        <v>235</v>
      </c>
      <c r="DM39" s="708"/>
      <c r="DN39" s="708"/>
      <c r="DO39" s="708"/>
      <c r="DP39" s="708"/>
      <c r="DQ39" s="708"/>
      <c r="DR39" s="708"/>
      <c r="DS39" s="708"/>
      <c r="DT39" s="708"/>
      <c r="DU39" s="708"/>
      <c r="DV39" s="709"/>
      <c r="DW39" s="688" t="s">
        <v>244</v>
      </c>
      <c r="DX39" s="720"/>
      <c r="DY39" s="720"/>
      <c r="DZ39" s="720"/>
      <c r="EA39" s="720"/>
      <c r="EB39" s="720"/>
      <c r="EC39" s="721"/>
    </row>
    <row r="40" spans="2:133" ht="11.25" customHeight="1">
      <c r="B40" s="680" t="s">
        <v>346</v>
      </c>
      <c r="C40" s="681"/>
      <c r="D40" s="681"/>
      <c r="E40" s="681"/>
      <c r="F40" s="681"/>
      <c r="G40" s="681"/>
      <c r="H40" s="681"/>
      <c r="I40" s="681"/>
      <c r="J40" s="681"/>
      <c r="K40" s="681"/>
      <c r="L40" s="681"/>
      <c r="M40" s="681"/>
      <c r="N40" s="681"/>
      <c r="O40" s="681"/>
      <c r="P40" s="681"/>
      <c r="Q40" s="682"/>
      <c r="R40" s="683" t="s">
        <v>244</v>
      </c>
      <c r="S40" s="684"/>
      <c r="T40" s="684"/>
      <c r="U40" s="684"/>
      <c r="V40" s="684"/>
      <c r="W40" s="684"/>
      <c r="X40" s="684"/>
      <c r="Y40" s="685"/>
      <c r="Z40" s="686" t="s">
        <v>244</v>
      </c>
      <c r="AA40" s="686"/>
      <c r="AB40" s="686"/>
      <c r="AC40" s="686"/>
      <c r="AD40" s="687" t="s">
        <v>235</v>
      </c>
      <c r="AE40" s="687"/>
      <c r="AF40" s="687"/>
      <c r="AG40" s="687"/>
      <c r="AH40" s="687"/>
      <c r="AI40" s="687"/>
      <c r="AJ40" s="687"/>
      <c r="AK40" s="687"/>
      <c r="AL40" s="688" t="s">
        <v>235</v>
      </c>
      <c r="AM40" s="689"/>
      <c r="AN40" s="689"/>
      <c r="AO40" s="690"/>
      <c r="AQ40" s="761" t="s">
        <v>347</v>
      </c>
      <c r="AR40" s="762"/>
      <c r="AS40" s="762"/>
      <c r="AT40" s="762"/>
      <c r="AU40" s="762"/>
      <c r="AV40" s="762"/>
      <c r="AW40" s="762"/>
      <c r="AX40" s="762"/>
      <c r="AY40" s="763"/>
      <c r="AZ40" s="683" t="s">
        <v>244</v>
      </c>
      <c r="BA40" s="684"/>
      <c r="BB40" s="684"/>
      <c r="BC40" s="684"/>
      <c r="BD40" s="708"/>
      <c r="BE40" s="708"/>
      <c r="BF40" s="738"/>
      <c r="BG40" s="764" t="s">
        <v>348</v>
      </c>
      <c r="BH40" s="765"/>
      <c r="BI40" s="765"/>
      <c r="BJ40" s="765"/>
      <c r="BK40" s="765"/>
      <c r="BL40" s="236"/>
      <c r="BM40" s="699" t="s">
        <v>349</v>
      </c>
      <c r="BN40" s="699"/>
      <c r="BO40" s="699"/>
      <c r="BP40" s="699"/>
      <c r="BQ40" s="699"/>
      <c r="BR40" s="699"/>
      <c r="BS40" s="699"/>
      <c r="BT40" s="699"/>
      <c r="BU40" s="700"/>
      <c r="BV40" s="683">
        <v>99</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906400</v>
      </c>
      <c r="CS40" s="684"/>
      <c r="CT40" s="684"/>
      <c r="CU40" s="684"/>
      <c r="CV40" s="684"/>
      <c r="CW40" s="684"/>
      <c r="CX40" s="684"/>
      <c r="CY40" s="685"/>
      <c r="CZ40" s="688">
        <v>4</v>
      </c>
      <c r="DA40" s="720"/>
      <c r="DB40" s="720"/>
      <c r="DC40" s="722"/>
      <c r="DD40" s="692">
        <v>2800</v>
      </c>
      <c r="DE40" s="684"/>
      <c r="DF40" s="684"/>
      <c r="DG40" s="684"/>
      <c r="DH40" s="684"/>
      <c r="DI40" s="684"/>
      <c r="DJ40" s="684"/>
      <c r="DK40" s="685"/>
      <c r="DL40" s="692" t="s">
        <v>235</v>
      </c>
      <c r="DM40" s="684"/>
      <c r="DN40" s="684"/>
      <c r="DO40" s="684"/>
      <c r="DP40" s="684"/>
      <c r="DQ40" s="684"/>
      <c r="DR40" s="684"/>
      <c r="DS40" s="684"/>
      <c r="DT40" s="684"/>
      <c r="DU40" s="684"/>
      <c r="DV40" s="685"/>
      <c r="DW40" s="688" t="s">
        <v>244</v>
      </c>
      <c r="DX40" s="720"/>
      <c r="DY40" s="720"/>
      <c r="DZ40" s="720"/>
      <c r="EA40" s="720"/>
      <c r="EB40" s="720"/>
      <c r="EC40" s="721"/>
    </row>
    <row r="41" spans="2:133" ht="11.25" customHeight="1">
      <c r="B41" s="680" t="s">
        <v>351</v>
      </c>
      <c r="C41" s="681"/>
      <c r="D41" s="681"/>
      <c r="E41" s="681"/>
      <c r="F41" s="681"/>
      <c r="G41" s="681"/>
      <c r="H41" s="681"/>
      <c r="I41" s="681"/>
      <c r="J41" s="681"/>
      <c r="K41" s="681"/>
      <c r="L41" s="681"/>
      <c r="M41" s="681"/>
      <c r="N41" s="681"/>
      <c r="O41" s="681"/>
      <c r="P41" s="681"/>
      <c r="Q41" s="682"/>
      <c r="R41" s="683">
        <v>480300</v>
      </c>
      <c r="S41" s="684"/>
      <c r="T41" s="684"/>
      <c r="U41" s="684"/>
      <c r="V41" s="684"/>
      <c r="W41" s="684"/>
      <c r="X41" s="684"/>
      <c r="Y41" s="685"/>
      <c r="Z41" s="686">
        <v>2.1</v>
      </c>
      <c r="AA41" s="686"/>
      <c r="AB41" s="686"/>
      <c r="AC41" s="686"/>
      <c r="AD41" s="687" t="s">
        <v>244</v>
      </c>
      <c r="AE41" s="687"/>
      <c r="AF41" s="687"/>
      <c r="AG41" s="687"/>
      <c r="AH41" s="687"/>
      <c r="AI41" s="687"/>
      <c r="AJ41" s="687"/>
      <c r="AK41" s="687"/>
      <c r="AL41" s="688" t="s">
        <v>244</v>
      </c>
      <c r="AM41" s="689"/>
      <c r="AN41" s="689"/>
      <c r="AO41" s="690"/>
      <c r="AQ41" s="761" t="s">
        <v>352</v>
      </c>
      <c r="AR41" s="762"/>
      <c r="AS41" s="762"/>
      <c r="AT41" s="762"/>
      <c r="AU41" s="762"/>
      <c r="AV41" s="762"/>
      <c r="AW41" s="762"/>
      <c r="AX41" s="762"/>
      <c r="AY41" s="763"/>
      <c r="AZ41" s="683">
        <v>271248</v>
      </c>
      <c r="BA41" s="684"/>
      <c r="BB41" s="684"/>
      <c r="BC41" s="684"/>
      <c r="BD41" s="708"/>
      <c r="BE41" s="708"/>
      <c r="BF41" s="738"/>
      <c r="BG41" s="764"/>
      <c r="BH41" s="765"/>
      <c r="BI41" s="765"/>
      <c r="BJ41" s="765"/>
      <c r="BK41" s="765"/>
      <c r="BL41" s="236"/>
      <c r="BM41" s="699" t="s">
        <v>353</v>
      </c>
      <c r="BN41" s="699"/>
      <c r="BO41" s="699"/>
      <c r="BP41" s="699"/>
      <c r="BQ41" s="699"/>
      <c r="BR41" s="699"/>
      <c r="BS41" s="699"/>
      <c r="BT41" s="699"/>
      <c r="BU41" s="700"/>
      <c r="BV41" s="683" t="s">
        <v>235</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244</v>
      </c>
      <c r="CS41" s="708"/>
      <c r="CT41" s="708"/>
      <c r="CU41" s="708"/>
      <c r="CV41" s="708"/>
      <c r="CW41" s="708"/>
      <c r="CX41" s="708"/>
      <c r="CY41" s="709"/>
      <c r="CZ41" s="688" t="s">
        <v>244</v>
      </c>
      <c r="DA41" s="720"/>
      <c r="DB41" s="720"/>
      <c r="DC41" s="722"/>
      <c r="DD41" s="692" t="s">
        <v>235</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355</v>
      </c>
      <c r="C42" s="725"/>
      <c r="D42" s="725"/>
      <c r="E42" s="725"/>
      <c r="F42" s="725"/>
      <c r="G42" s="725"/>
      <c r="H42" s="725"/>
      <c r="I42" s="725"/>
      <c r="J42" s="725"/>
      <c r="K42" s="725"/>
      <c r="L42" s="725"/>
      <c r="M42" s="725"/>
      <c r="N42" s="725"/>
      <c r="O42" s="725"/>
      <c r="P42" s="725"/>
      <c r="Q42" s="726"/>
      <c r="R42" s="768">
        <v>23265592</v>
      </c>
      <c r="S42" s="769"/>
      <c r="T42" s="769"/>
      <c r="U42" s="769"/>
      <c r="V42" s="769"/>
      <c r="W42" s="769"/>
      <c r="X42" s="769"/>
      <c r="Y42" s="777"/>
      <c r="Z42" s="778">
        <v>100</v>
      </c>
      <c r="AA42" s="778"/>
      <c r="AB42" s="778"/>
      <c r="AC42" s="778"/>
      <c r="AD42" s="779">
        <v>9636731</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1204449</v>
      </c>
      <c r="BA42" s="769"/>
      <c r="BB42" s="769"/>
      <c r="BC42" s="769"/>
      <c r="BD42" s="754"/>
      <c r="BE42" s="754"/>
      <c r="BF42" s="756"/>
      <c r="BG42" s="766"/>
      <c r="BH42" s="767"/>
      <c r="BI42" s="767"/>
      <c r="BJ42" s="767"/>
      <c r="BK42" s="767"/>
      <c r="BL42" s="237"/>
      <c r="BM42" s="711" t="s">
        <v>357</v>
      </c>
      <c r="BN42" s="711"/>
      <c r="BO42" s="711"/>
      <c r="BP42" s="711"/>
      <c r="BQ42" s="711"/>
      <c r="BR42" s="711"/>
      <c r="BS42" s="711"/>
      <c r="BT42" s="711"/>
      <c r="BU42" s="712"/>
      <c r="BV42" s="768">
        <v>346</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2374778</v>
      </c>
      <c r="CS42" s="684"/>
      <c r="CT42" s="684"/>
      <c r="CU42" s="684"/>
      <c r="CV42" s="684"/>
      <c r="CW42" s="684"/>
      <c r="CX42" s="684"/>
      <c r="CY42" s="685"/>
      <c r="CZ42" s="688">
        <v>10.4</v>
      </c>
      <c r="DA42" s="689"/>
      <c r="DB42" s="689"/>
      <c r="DC42" s="701"/>
      <c r="DD42" s="692">
        <v>693150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80688</v>
      </c>
      <c r="CS43" s="708"/>
      <c r="CT43" s="708"/>
      <c r="CU43" s="708"/>
      <c r="CV43" s="708"/>
      <c r="CW43" s="708"/>
      <c r="CX43" s="708"/>
      <c r="CY43" s="709"/>
      <c r="CZ43" s="688">
        <v>0.4</v>
      </c>
      <c r="DA43" s="720"/>
      <c r="DB43" s="720"/>
      <c r="DC43" s="722"/>
      <c r="DD43" s="692">
        <v>80688</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307</v>
      </c>
      <c r="CE44" s="796"/>
      <c r="CF44" s="680" t="s">
        <v>360</v>
      </c>
      <c r="CG44" s="681"/>
      <c r="CH44" s="681"/>
      <c r="CI44" s="681"/>
      <c r="CJ44" s="681"/>
      <c r="CK44" s="681"/>
      <c r="CL44" s="681"/>
      <c r="CM44" s="681"/>
      <c r="CN44" s="681"/>
      <c r="CO44" s="681"/>
      <c r="CP44" s="681"/>
      <c r="CQ44" s="682"/>
      <c r="CR44" s="683">
        <v>2345643</v>
      </c>
      <c r="CS44" s="684"/>
      <c r="CT44" s="684"/>
      <c r="CU44" s="684"/>
      <c r="CV44" s="684"/>
      <c r="CW44" s="684"/>
      <c r="CX44" s="684"/>
      <c r="CY44" s="685"/>
      <c r="CZ44" s="688">
        <v>10.3</v>
      </c>
      <c r="DA44" s="689"/>
      <c r="DB44" s="689"/>
      <c r="DC44" s="701"/>
      <c r="DD44" s="692">
        <v>681711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361</v>
      </c>
      <c r="CG45" s="681"/>
      <c r="CH45" s="681"/>
      <c r="CI45" s="681"/>
      <c r="CJ45" s="681"/>
      <c r="CK45" s="681"/>
      <c r="CL45" s="681"/>
      <c r="CM45" s="681"/>
      <c r="CN45" s="681"/>
      <c r="CO45" s="681"/>
      <c r="CP45" s="681"/>
      <c r="CQ45" s="682"/>
      <c r="CR45" s="683">
        <v>1183541</v>
      </c>
      <c r="CS45" s="708"/>
      <c r="CT45" s="708"/>
      <c r="CU45" s="708"/>
      <c r="CV45" s="708"/>
      <c r="CW45" s="708"/>
      <c r="CX45" s="708"/>
      <c r="CY45" s="709"/>
      <c r="CZ45" s="688">
        <v>5.2</v>
      </c>
      <c r="DA45" s="720"/>
      <c r="DB45" s="720"/>
      <c r="DC45" s="722"/>
      <c r="DD45" s="692">
        <v>147772</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1110692</v>
      </c>
      <c r="CS46" s="684"/>
      <c r="CT46" s="684"/>
      <c r="CU46" s="684"/>
      <c r="CV46" s="684"/>
      <c r="CW46" s="684"/>
      <c r="CX46" s="684"/>
      <c r="CY46" s="685"/>
      <c r="CZ46" s="688">
        <v>4.9000000000000004</v>
      </c>
      <c r="DA46" s="689"/>
      <c r="DB46" s="689"/>
      <c r="DC46" s="701"/>
      <c r="DD46" s="692">
        <v>529529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29135</v>
      </c>
      <c r="CS47" s="708"/>
      <c r="CT47" s="708"/>
      <c r="CU47" s="708"/>
      <c r="CV47" s="708"/>
      <c r="CW47" s="708"/>
      <c r="CX47" s="708"/>
      <c r="CY47" s="709"/>
      <c r="CZ47" s="688">
        <v>0.1</v>
      </c>
      <c r="DA47" s="720"/>
      <c r="DB47" s="720"/>
      <c r="DC47" s="722"/>
      <c r="DD47" s="692">
        <v>11439</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c r="B48" s="241" t="s">
        <v>366</v>
      </c>
      <c r="CD48" s="799"/>
      <c r="CE48" s="800"/>
      <c r="CF48" s="680" t="s">
        <v>367</v>
      </c>
      <c r="CG48" s="681"/>
      <c r="CH48" s="681"/>
      <c r="CI48" s="681"/>
      <c r="CJ48" s="681"/>
      <c r="CK48" s="681"/>
      <c r="CL48" s="681"/>
      <c r="CM48" s="681"/>
      <c r="CN48" s="681"/>
      <c r="CO48" s="681"/>
      <c r="CP48" s="681"/>
      <c r="CQ48" s="682"/>
      <c r="CR48" s="683" t="s">
        <v>244</v>
      </c>
      <c r="CS48" s="684"/>
      <c r="CT48" s="684"/>
      <c r="CU48" s="684"/>
      <c r="CV48" s="684"/>
      <c r="CW48" s="684"/>
      <c r="CX48" s="684"/>
      <c r="CY48" s="685"/>
      <c r="CZ48" s="688" t="s">
        <v>244</v>
      </c>
      <c r="DA48" s="689"/>
      <c r="DB48" s="689"/>
      <c r="DC48" s="701"/>
      <c r="DD48" s="692" t="s">
        <v>244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368</v>
      </c>
      <c r="CE49" s="725"/>
      <c r="CF49" s="725"/>
      <c r="CG49" s="725"/>
      <c r="CH49" s="725"/>
      <c r="CI49" s="725"/>
      <c r="CJ49" s="725"/>
      <c r="CK49" s="725"/>
      <c r="CL49" s="725"/>
      <c r="CM49" s="725"/>
      <c r="CN49" s="725"/>
      <c r="CO49" s="725"/>
      <c r="CP49" s="725"/>
      <c r="CQ49" s="726"/>
      <c r="CR49" s="768">
        <v>22839144</v>
      </c>
      <c r="CS49" s="754"/>
      <c r="CT49" s="754"/>
      <c r="CU49" s="754"/>
      <c r="CV49" s="754"/>
      <c r="CW49" s="754"/>
      <c r="CX49" s="754"/>
      <c r="CY49" s="785"/>
      <c r="CZ49" s="780">
        <v>100</v>
      </c>
      <c r="DA49" s="786"/>
      <c r="DB49" s="786"/>
      <c r="DC49" s="787"/>
      <c r="DD49" s="788">
        <v>11177824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4WCnZQXhSibufvNLVSURUrCNk/j3EkiQbvNuBv8NebIfyoYKidxUNasdnCxjbMQszYxf7YeLYGDQJPV8ePZ5w==" saltValue="em87YRUs9ErzW6UpETFIf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cols>
    <col min="1" max="130" width="2.7109375" style="290" customWidth="1"/>
    <col min="131" max="131" width="1.57031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391</v>
      </c>
      <c r="C7" s="816"/>
      <c r="D7" s="816"/>
      <c r="E7" s="816"/>
      <c r="F7" s="816"/>
      <c r="G7" s="816"/>
      <c r="H7" s="816"/>
      <c r="I7" s="816"/>
      <c r="J7" s="816"/>
      <c r="K7" s="816"/>
      <c r="L7" s="816"/>
      <c r="M7" s="816"/>
      <c r="N7" s="816"/>
      <c r="O7" s="816"/>
      <c r="P7" s="817"/>
      <c r="Q7" s="818">
        <v>23266</v>
      </c>
      <c r="R7" s="819"/>
      <c r="S7" s="819"/>
      <c r="T7" s="819"/>
      <c r="U7" s="819"/>
      <c r="V7" s="819">
        <v>22839</v>
      </c>
      <c r="W7" s="819"/>
      <c r="X7" s="819"/>
      <c r="Y7" s="819"/>
      <c r="Z7" s="819"/>
      <c r="AA7" s="819">
        <v>427</v>
      </c>
      <c r="AB7" s="819"/>
      <c r="AC7" s="819"/>
      <c r="AD7" s="819"/>
      <c r="AE7" s="820"/>
      <c r="AF7" s="821">
        <v>416</v>
      </c>
      <c r="AG7" s="822"/>
      <c r="AH7" s="822"/>
      <c r="AI7" s="822"/>
      <c r="AJ7" s="823"/>
      <c r="AK7" s="858">
        <v>2079</v>
      </c>
      <c r="AL7" s="859"/>
      <c r="AM7" s="859"/>
      <c r="AN7" s="859"/>
      <c r="AO7" s="859"/>
      <c r="AP7" s="859">
        <v>16058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608</v>
      </c>
      <c r="BT7" s="863"/>
      <c r="BU7" s="863"/>
      <c r="BV7" s="863"/>
      <c r="BW7" s="863"/>
      <c r="BX7" s="863"/>
      <c r="BY7" s="863"/>
      <c r="BZ7" s="863"/>
      <c r="CA7" s="863"/>
      <c r="CB7" s="863"/>
      <c r="CC7" s="863"/>
      <c r="CD7" s="863"/>
      <c r="CE7" s="863"/>
      <c r="CF7" s="863"/>
      <c r="CG7" s="864"/>
      <c r="CH7" s="855">
        <v>30</v>
      </c>
      <c r="CI7" s="856"/>
      <c r="CJ7" s="856"/>
      <c r="CK7" s="856"/>
      <c r="CL7" s="857"/>
      <c r="CM7" s="855">
        <v>854</v>
      </c>
      <c r="CN7" s="856"/>
      <c r="CO7" s="856"/>
      <c r="CP7" s="856"/>
      <c r="CQ7" s="857"/>
      <c r="CR7" s="855">
        <v>5</v>
      </c>
      <c r="CS7" s="856"/>
      <c r="CT7" s="856"/>
      <c r="CU7" s="856"/>
      <c r="CV7" s="857"/>
      <c r="CW7" s="855" t="s">
        <v>527</v>
      </c>
      <c r="CX7" s="856"/>
      <c r="CY7" s="856"/>
      <c r="CZ7" s="856"/>
      <c r="DA7" s="857"/>
      <c r="DB7" s="855" t="s">
        <v>527</v>
      </c>
      <c r="DC7" s="856"/>
      <c r="DD7" s="856"/>
      <c r="DE7" s="856"/>
      <c r="DF7" s="857"/>
      <c r="DG7" s="855">
        <v>732</v>
      </c>
      <c r="DH7" s="856"/>
      <c r="DI7" s="856"/>
      <c r="DJ7" s="856"/>
      <c r="DK7" s="857"/>
      <c r="DL7" s="855" t="s">
        <v>527</v>
      </c>
      <c r="DM7" s="856"/>
      <c r="DN7" s="856"/>
      <c r="DO7" s="856"/>
      <c r="DP7" s="857"/>
      <c r="DQ7" s="855" t="s">
        <v>527</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393</v>
      </c>
      <c r="B23" s="874" t="s">
        <v>394</v>
      </c>
      <c r="C23" s="875"/>
      <c r="D23" s="875"/>
      <c r="E23" s="875"/>
      <c r="F23" s="875"/>
      <c r="G23" s="875"/>
      <c r="H23" s="875"/>
      <c r="I23" s="875"/>
      <c r="J23" s="875"/>
      <c r="K23" s="875"/>
      <c r="L23" s="875"/>
      <c r="M23" s="875"/>
      <c r="N23" s="875"/>
      <c r="O23" s="875"/>
      <c r="P23" s="876"/>
      <c r="Q23" s="877">
        <v>23266</v>
      </c>
      <c r="R23" s="878"/>
      <c r="S23" s="878"/>
      <c r="T23" s="878"/>
      <c r="U23" s="878"/>
      <c r="V23" s="878">
        <v>22839</v>
      </c>
      <c r="W23" s="878"/>
      <c r="X23" s="878"/>
      <c r="Y23" s="878"/>
      <c r="Z23" s="878"/>
      <c r="AA23" s="878">
        <v>427</v>
      </c>
      <c r="AB23" s="878"/>
      <c r="AC23" s="878"/>
      <c r="AD23" s="878"/>
      <c r="AE23" s="879"/>
      <c r="AF23" s="880">
        <v>416</v>
      </c>
      <c r="AG23" s="878"/>
      <c r="AH23" s="878"/>
      <c r="AI23" s="878"/>
      <c r="AJ23" s="881"/>
      <c r="AK23" s="882"/>
      <c r="AL23" s="883"/>
      <c r="AM23" s="883"/>
      <c r="AN23" s="883"/>
      <c r="AO23" s="883"/>
      <c r="AP23" s="878">
        <v>16058</v>
      </c>
      <c r="AQ23" s="878"/>
      <c r="AR23" s="878"/>
      <c r="AS23" s="878"/>
      <c r="AT23" s="878"/>
      <c r="AU23" s="884"/>
      <c r="AV23" s="884"/>
      <c r="AW23" s="884"/>
      <c r="AX23" s="884"/>
      <c r="AY23" s="885"/>
      <c r="AZ23" s="893" t="s">
        <v>395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374</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406</v>
      </c>
      <c r="C28" s="816"/>
      <c r="D28" s="816"/>
      <c r="E28" s="816"/>
      <c r="F28" s="816"/>
      <c r="G28" s="816"/>
      <c r="H28" s="816"/>
      <c r="I28" s="816"/>
      <c r="J28" s="816"/>
      <c r="K28" s="816"/>
      <c r="L28" s="816"/>
      <c r="M28" s="816"/>
      <c r="N28" s="816"/>
      <c r="O28" s="816"/>
      <c r="P28" s="817"/>
      <c r="Q28" s="906">
        <v>4033</v>
      </c>
      <c r="R28" s="907"/>
      <c r="S28" s="907"/>
      <c r="T28" s="907"/>
      <c r="U28" s="907"/>
      <c r="V28" s="907">
        <v>3984</v>
      </c>
      <c r="W28" s="907"/>
      <c r="X28" s="907"/>
      <c r="Y28" s="907"/>
      <c r="Z28" s="907"/>
      <c r="AA28" s="907">
        <v>49</v>
      </c>
      <c r="AB28" s="907"/>
      <c r="AC28" s="907"/>
      <c r="AD28" s="907"/>
      <c r="AE28" s="908"/>
      <c r="AF28" s="909">
        <v>49</v>
      </c>
      <c r="AG28" s="907"/>
      <c r="AH28" s="907"/>
      <c r="AI28" s="907"/>
      <c r="AJ28" s="910"/>
      <c r="AK28" s="911">
        <v>451</v>
      </c>
      <c r="AL28" s="902"/>
      <c r="AM28" s="902"/>
      <c r="AN28" s="902"/>
      <c r="AO28" s="902"/>
      <c r="AP28" s="902" t="s">
        <v>527</v>
      </c>
      <c r="AQ28" s="902"/>
      <c r="AR28" s="902"/>
      <c r="AS28" s="902"/>
      <c r="AT28" s="902"/>
      <c r="AU28" s="902" t="s">
        <v>527</v>
      </c>
      <c r="AV28" s="902"/>
      <c r="AW28" s="902"/>
      <c r="AX28" s="902"/>
      <c r="AY28" s="902"/>
      <c r="AZ28" s="903" t="s">
        <v>527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407</v>
      </c>
      <c r="C29" s="840"/>
      <c r="D29" s="840"/>
      <c r="E29" s="840"/>
      <c r="F29" s="840"/>
      <c r="G29" s="840"/>
      <c r="H29" s="840"/>
      <c r="I29" s="840"/>
      <c r="J29" s="840"/>
      <c r="K29" s="840"/>
      <c r="L29" s="840"/>
      <c r="M29" s="840"/>
      <c r="N29" s="840"/>
      <c r="O29" s="840"/>
      <c r="P29" s="841"/>
      <c r="Q29" s="842">
        <v>4474</v>
      </c>
      <c r="R29" s="843"/>
      <c r="S29" s="843"/>
      <c r="T29" s="843"/>
      <c r="U29" s="843"/>
      <c r="V29" s="843">
        <v>4421</v>
      </c>
      <c r="W29" s="843"/>
      <c r="X29" s="843"/>
      <c r="Y29" s="843"/>
      <c r="Z29" s="843"/>
      <c r="AA29" s="843">
        <v>53</v>
      </c>
      <c r="AB29" s="843"/>
      <c r="AC29" s="843"/>
      <c r="AD29" s="843"/>
      <c r="AE29" s="844"/>
      <c r="AF29" s="845">
        <v>53</v>
      </c>
      <c r="AG29" s="846"/>
      <c r="AH29" s="846"/>
      <c r="AI29" s="846"/>
      <c r="AJ29" s="847"/>
      <c r="AK29" s="914">
        <v>641</v>
      </c>
      <c r="AL29" s="915"/>
      <c r="AM29" s="915"/>
      <c r="AN29" s="915"/>
      <c r="AO29" s="915"/>
      <c r="AP29" s="915" t="s">
        <v>527</v>
      </c>
      <c r="AQ29" s="915"/>
      <c r="AR29" s="915"/>
      <c r="AS29" s="915"/>
      <c r="AT29" s="915"/>
      <c r="AU29" s="915" t="s">
        <v>527</v>
      </c>
      <c r="AV29" s="915"/>
      <c r="AW29" s="915"/>
      <c r="AX29" s="915"/>
      <c r="AY29" s="915"/>
      <c r="AZ29" s="916" t="s">
        <v>527</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408</v>
      </c>
      <c r="C30" s="840"/>
      <c r="D30" s="840"/>
      <c r="E30" s="840"/>
      <c r="F30" s="840"/>
      <c r="G30" s="840"/>
      <c r="H30" s="840"/>
      <c r="I30" s="840"/>
      <c r="J30" s="840"/>
      <c r="K30" s="840"/>
      <c r="L30" s="840"/>
      <c r="M30" s="840"/>
      <c r="N30" s="840"/>
      <c r="O30" s="840"/>
      <c r="P30" s="841"/>
      <c r="Q30" s="842">
        <v>28</v>
      </c>
      <c r="R30" s="843"/>
      <c r="S30" s="843"/>
      <c r="T30" s="843"/>
      <c r="U30" s="843"/>
      <c r="V30" s="843">
        <v>22</v>
      </c>
      <c r="W30" s="843"/>
      <c r="X30" s="843"/>
      <c r="Y30" s="843"/>
      <c r="Z30" s="843"/>
      <c r="AA30" s="843">
        <v>6</v>
      </c>
      <c r="AB30" s="843"/>
      <c r="AC30" s="843"/>
      <c r="AD30" s="843"/>
      <c r="AE30" s="844"/>
      <c r="AF30" s="845">
        <v>6</v>
      </c>
      <c r="AG30" s="846"/>
      <c r="AH30" s="846"/>
      <c r="AI30" s="846"/>
      <c r="AJ30" s="847"/>
      <c r="AK30" s="914" t="s">
        <v>527</v>
      </c>
      <c r="AL30" s="915"/>
      <c r="AM30" s="915"/>
      <c r="AN30" s="915"/>
      <c r="AO30" s="915"/>
      <c r="AP30" s="915" t="s">
        <v>527</v>
      </c>
      <c r="AQ30" s="915"/>
      <c r="AR30" s="915"/>
      <c r="AS30" s="915"/>
      <c r="AT30" s="915"/>
      <c r="AU30" s="915" t="s">
        <v>527</v>
      </c>
      <c r="AV30" s="915"/>
      <c r="AW30" s="915"/>
      <c r="AX30" s="915"/>
      <c r="AY30" s="915"/>
      <c r="AZ30" s="916" t="s">
        <v>527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409</v>
      </c>
      <c r="C31" s="840"/>
      <c r="D31" s="840"/>
      <c r="E31" s="840"/>
      <c r="F31" s="840"/>
      <c r="G31" s="840"/>
      <c r="H31" s="840"/>
      <c r="I31" s="840"/>
      <c r="J31" s="840"/>
      <c r="K31" s="840"/>
      <c r="L31" s="840"/>
      <c r="M31" s="840"/>
      <c r="N31" s="840"/>
      <c r="O31" s="840"/>
      <c r="P31" s="841"/>
      <c r="Q31" s="842">
        <v>505</v>
      </c>
      <c r="R31" s="843"/>
      <c r="S31" s="843"/>
      <c r="T31" s="843"/>
      <c r="U31" s="843"/>
      <c r="V31" s="843">
        <v>495</v>
      </c>
      <c r="W31" s="843"/>
      <c r="X31" s="843"/>
      <c r="Y31" s="843"/>
      <c r="Z31" s="843"/>
      <c r="AA31" s="843">
        <v>10</v>
      </c>
      <c r="AB31" s="843"/>
      <c r="AC31" s="843"/>
      <c r="AD31" s="843"/>
      <c r="AE31" s="844"/>
      <c r="AF31" s="845">
        <v>10</v>
      </c>
      <c r="AG31" s="846"/>
      <c r="AH31" s="846"/>
      <c r="AI31" s="846"/>
      <c r="AJ31" s="847"/>
      <c r="AK31" s="914">
        <v>134</v>
      </c>
      <c r="AL31" s="915"/>
      <c r="AM31" s="915"/>
      <c r="AN31" s="915"/>
      <c r="AO31" s="915"/>
      <c r="AP31" s="915" t="s">
        <v>527</v>
      </c>
      <c r="AQ31" s="915"/>
      <c r="AR31" s="915"/>
      <c r="AS31" s="915"/>
      <c r="AT31" s="915"/>
      <c r="AU31" s="915" t="s">
        <v>527</v>
      </c>
      <c r="AV31" s="915"/>
      <c r="AW31" s="915"/>
      <c r="AX31" s="915"/>
      <c r="AY31" s="915"/>
      <c r="AZ31" s="916" t="s">
        <v>527</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410</v>
      </c>
      <c r="C32" s="840"/>
      <c r="D32" s="840"/>
      <c r="E32" s="840"/>
      <c r="F32" s="840"/>
      <c r="G32" s="840"/>
      <c r="H32" s="840"/>
      <c r="I32" s="840"/>
      <c r="J32" s="840"/>
      <c r="K32" s="840"/>
      <c r="L32" s="840"/>
      <c r="M32" s="840"/>
      <c r="N32" s="840"/>
      <c r="O32" s="840"/>
      <c r="P32" s="841"/>
      <c r="Q32" s="842">
        <v>1038</v>
      </c>
      <c r="R32" s="843"/>
      <c r="S32" s="843"/>
      <c r="T32" s="843"/>
      <c r="U32" s="843"/>
      <c r="V32" s="843">
        <v>947</v>
      </c>
      <c r="W32" s="843"/>
      <c r="X32" s="843"/>
      <c r="Y32" s="843"/>
      <c r="Z32" s="843"/>
      <c r="AA32" s="843">
        <v>91</v>
      </c>
      <c r="AB32" s="843"/>
      <c r="AC32" s="843"/>
      <c r="AD32" s="843"/>
      <c r="AE32" s="844"/>
      <c r="AF32" s="845">
        <v>669</v>
      </c>
      <c r="AG32" s="846"/>
      <c r="AH32" s="846"/>
      <c r="AI32" s="846"/>
      <c r="AJ32" s="847"/>
      <c r="AK32" s="914">
        <v>10</v>
      </c>
      <c r="AL32" s="915"/>
      <c r="AM32" s="915"/>
      <c r="AN32" s="915"/>
      <c r="AO32" s="915"/>
      <c r="AP32" s="915">
        <v>1277</v>
      </c>
      <c r="AQ32" s="915"/>
      <c r="AR32" s="915"/>
      <c r="AS32" s="915"/>
      <c r="AT32" s="915"/>
      <c r="AU32" s="915">
        <v>1</v>
      </c>
      <c r="AV32" s="915"/>
      <c r="AW32" s="915"/>
      <c r="AX32" s="915"/>
      <c r="AY32" s="915"/>
      <c r="AZ32" s="916" t="s">
        <v>527</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412</v>
      </c>
      <c r="C33" s="840"/>
      <c r="D33" s="840"/>
      <c r="E33" s="840"/>
      <c r="F33" s="840"/>
      <c r="G33" s="840"/>
      <c r="H33" s="840"/>
      <c r="I33" s="840"/>
      <c r="J33" s="840"/>
      <c r="K33" s="840"/>
      <c r="L33" s="840"/>
      <c r="M33" s="840"/>
      <c r="N33" s="840"/>
      <c r="O33" s="840"/>
      <c r="P33" s="841"/>
      <c r="Q33" s="842">
        <v>1916</v>
      </c>
      <c r="R33" s="843"/>
      <c r="S33" s="843"/>
      <c r="T33" s="843"/>
      <c r="U33" s="843"/>
      <c r="V33" s="843">
        <v>1923</v>
      </c>
      <c r="W33" s="843"/>
      <c r="X33" s="843"/>
      <c r="Y33" s="843"/>
      <c r="Z33" s="843"/>
      <c r="AA33" s="843">
        <v>-7</v>
      </c>
      <c r="AB33" s="843"/>
      <c r="AC33" s="843"/>
      <c r="AD33" s="843"/>
      <c r="AE33" s="844"/>
      <c r="AF33" s="845">
        <v>140</v>
      </c>
      <c r="AG33" s="846"/>
      <c r="AH33" s="846"/>
      <c r="AI33" s="846"/>
      <c r="AJ33" s="847"/>
      <c r="AK33" s="914">
        <v>590</v>
      </c>
      <c r="AL33" s="915"/>
      <c r="AM33" s="915"/>
      <c r="AN33" s="915"/>
      <c r="AO33" s="915"/>
      <c r="AP33" s="915">
        <v>465</v>
      </c>
      <c r="AQ33" s="915"/>
      <c r="AR33" s="915"/>
      <c r="AS33" s="915"/>
      <c r="AT33" s="915"/>
      <c r="AU33" s="915">
        <v>371</v>
      </c>
      <c r="AV33" s="915"/>
      <c r="AW33" s="915"/>
      <c r="AX33" s="915"/>
      <c r="AY33" s="915"/>
      <c r="AZ33" s="916" t="s">
        <v>527</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414</v>
      </c>
      <c r="C34" s="840"/>
      <c r="D34" s="840"/>
      <c r="E34" s="840"/>
      <c r="F34" s="840"/>
      <c r="G34" s="840"/>
      <c r="H34" s="840"/>
      <c r="I34" s="840"/>
      <c r="J34" s="840"/>
      <c r="K34" s="840"/>
      <c r="L34" s="840"/>
      <c r="M34" s="840"/>
      <c r="N34" s="840"/>
      <c r="O34" s="840"/>
      <c r="P34" s="841"/>
      <c r="Q34" s="842">
        <v>1697</v>
      </c>
      <c r="R34" s="843"/>
      <c r="S34" s="843"/>
      <c r="T34" s="843"/>
      <c r="U34" s="843"/>
      <c r="V34" s="843">
        <v>1629</v>
      </c>
      <c r="W34" s="843"/>
      <c r="X34" s="843"/>
      <c r="Y34" s="843"/>
      <c r="Z34" s="843"/>
      <c r="AA34" s="843">
        <v>68</v>
      </c>
      <c r="AB34" s="843"/>
      <c r="AC34" s="843"/>
      <c r="AD34" s="843"/>
      <c r="AE34" s="844"/>
      <c r="AF34" s="845">
        <v>64</v>
      </c>
      <c r="AG34" s="846"/>
      <c r="AH34" s="846"/>
      <c r="AI34" s="846"/>
      <c r="AJ34" s="847"/>
      <c r="AK34" s="914">
        <v>505</v>
      </c>
      <c r="AL34" s="915"/>
      <c r="AM34" s="915"/>
      <c r="AN34" s="915"/>
      <c r="AO34" s="915"/>
      <c r="AP34" s="915">
        <v>8408</v>
      </c>
      <c r="AQ34" s="915"/>
      <c r="AR34" s="915"/>
      <c r="AS34" s="915"/>
      <c r="AT34" s="915"/>
      <c r="AU34" s="915">
        <v>4977</v>
      </c>
      <c r="AV34" s="915"/>
      <c r="AW34" s="915"/>
      <c r="AX34" s="915"/>
      <c r="AY34" s="915"/>
      <c r="AZ34" s="916" t="s">
        <v>527</v>
      </c>
      <c r="BA34" s="916"/>
      <c r="BB34" s="916"/>
      <c r="BC34" s="916"/>
      <c r="BD34" s="916"/>
      <c r="BE34" s="912" t="s">
        <v>415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416</v>
      </c>
      <c r="C35" s="840"/>
      <c r="D35" s="840"/>
      <c r="E35" s="840"/>
      <c r="F35" s="840"/>
      <c r="G35" s="840"/>
      <c r="H35" s="840"/>
      <c r="I35" s="840"/>
      <c r="J35" s="840"/>
      <c r="K35" s="840"/>
      <c r="L35" s="840"/>
      <c r="M35" s="840"/>
      <c r="N35" s="840"/>
      <c r="O35" s="840"/>
      <c r="P35" s="841"/>
      <c r="Q35" s="842">
        <v>191</v>
      </c>
      <c r="R35" s="843"/>
      <c r="S35" s="843"/>
      <c r="T35" s="843"/>
      <c r="U35" s="843"/>
      <c r="V35" s="843">
        <v>191</v>
      </c>
      <c r="W35" s="843"/>
      <c r="X35" s="843"/>
      <c r="Y35" s="843"/>
      <c r="Z35" s="843"/>
      <c r="AA35" s="843">
        <v>0</v>
      </c>
      <c r="AB35" s="843"/>
      <c r="AC35" s="843"/>
      <c r="AD35" s="843"/>
      <c r="AE35" s="844"/>
      <c r="AF35" s="845">
        <v>0</v>
      </c>
      <c r="AG35" s="846"/>
      <c r="AH35" s="846"/>
      <c r="AI35" s="846"/>
      <c r="AJ35" s="847"/>
      <c r="AK35" s="914">
        <v>48</v>
      </c>
      <c r="AL35" s="915"/>
      <c r="AM35" s="915"/>
      <c r="AN35" s="915"/>
      <c r="AO35" s="915"/>
      <c r="AP35" s="915">
        <v>1057</v>
      </c>
      <c r="AQ35" s="915"/>
      <c r="AR35" s="915"/>
      <c r="AS35" s="915"/>
      <c r="AT35" s="915"/>
      <c r="AU35" s="915">
        <v>831</v>
      </c>
      <c r="AV35" s="915"/>
      <c r="AW35" s="915"/>
      <c r="AX35" s="915"/>
      <c r="AY35" s="915"/>
      <c r="AZ35" s="916" t="s">
        <v>527</v>
      </c>
      <c r="BA35" s="916"/>
      <c r="BB35" s="916"/>
      <c r="BC35" s="916"/>
      <c r="BD35" s="916"/>
      <c r="BE35" s="912" t="s">
        <v>415</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393</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991</v>
      </c>
      <c r="AG63" s="926"/>
      <c r="AH63" s="926"/>
      <c r="AI63" s="926"/>
      <c r="AJ63" s="927"/>
      <c r="AK63" s="928"/>
      <c r="AL63" s="923"/>
      <c r="AM63" s="923"/>
      <c r="AN63" s="923"/>
      <c r="AO63" s="923"/>
      <c r="AP63" s="926">
        <v>11207</v>
      </c>
      <c r="AQ63" s="926"/>
      <c r="AR63" s="926"/>
      <c r="AS63" s="926"/>
      <c r="AT63" s="926"/>
      <c r="AU63" s="926">
        <v>6180</v>
      </c>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6" t="s">
        <v>425</v>
      </c>
      <c r="AG66" s="897"/>
      <c r="AH66" s="897"/>
      <c r="AI66" s="897"/>
      <c r="AJ66" s="937"/>
      <c r="AK66" s="801" t="s">
        <v>426</v>
      </c>
      <c r="AL66" s="825"/>
      <c r="AM66" s="825"/>
      <c r="AN66" s="825"/>
      <c r="AO66" s="826"/>
      <c r="AP66" s="801" t="s">
        <v>427</v>
      </c>
      <c r="AQ66" s="802"/>
      <c r="AR66" s="802"/>
      <c r="AS66" s="802"/>
      <c r="AT66" s="803"/>
      <c r="AU66" s="801" t="s">
        <v>428</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601</v>
      </c>
      <c r="C68" s="954"/>
      <c r="D68" s="954"/>
      <c r="E68" s="954"/>
      <c r="F68" s="954"/>
      <c r="G68" s="954"/>
      <c r="H68" s="954"/>
      <c r="I68" s="954"/>
      <c r="J68" s="954"/>
      <c r="K68" s="954"/>
      <c r="L68" s="954"/>
      <c r="M68" s="954"/>
      <c r="N68" s="954"/>
      <c r="O68" s="954"/>
      <c r="P68" s="955"/>
      <c r="Q68" s="956">
        <v>1094</v>
      </c>
      <c r="R68" s="950"/>
      <c r="S68" s="950"/>
      <c r="T68" s="950"/>
      <c r="U68" s="950"/>
      <c r="V68" s="950">
        <v>1090</v>
      </c>
      <c r="W68" s="950"/>
      <c r="X68" s="950"/>
      <c r="Y68" s="950"/>
      <c r="Z68" s="950"/>
      <c r="AA68" s="950">
        <v>4</v>
      </c>
      <c r="AB68" s="950"/>
      <c r="AC68" s="950"/>
      <c r="AD68" s="950"/>
      <c r="AE68" s="950"/>
      <c r="AF68" s="950">
        <v>4</v>
      </c>
      <c r="AG68" s="950"/>
      <c r="AH68" s="950"/>
      <c r="AI68" s="950"/>
      <c r="AJ68" s="950"/>
      <c r="AK68" s="950" t="s">
        <v>527</v>
      </c>
      <c r="AL68" s="950"/>
      <c r="AM68" s="950"/>
      <c r="AN68" s="950"/>
      <c r="AO68" s="950"/>
      <c r="AP68" s="950" t="s">
        <v>527</v>
      </c>
      <c r="AQ68" s="950"/>
      <c r="AR68" s="950"/>
      <c r="AS68" s="950"/>
      <c r="AT68" s="950"/>
      <c r="AU68" s="950" t="s">
        <v>527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602</v>
      </c>
      <c r="C69" s="958"/>
      <c r="D69" s="958"/>
      <c r="E69" s="958"/>
      <c r="F69" s="958"/>
      <c r="G69" s="958"/>
      <c r="H69" s="958"/>
      <c r="I69" s="958"/>
      <c r="J69" s="958"/>
      <c r="K69" s="958"/>
      <c r="L69" s="958"/>
      <c r="M69" s="958"/>
      <c r="N69" s="958"/>
      <c r="O69" s="958"/>
      <c r="P69" s="959"/>
      <c r="Q69" s="960">
        <v>89</v>
      </c>
      <c r="R69" s="915"/>
      <c r="S69" s="915"/>
      <c r="T69" s="915"/>
      <c r="U69" s="915"/>
      <c r="V69" s="915">
        <v>73</v>
      </c>
      <c r="W69" s="915"/>
      <c r="X69" s="915"/>
      <c r="Y69" s="915"/>
      <c r="Z69" s="915"/>
      <c r="AA69" s="915">
        <v>15</v>
      </c>
      <c r="AB69" s="915"/>
      <c r="AC69" s="915"/>
      <c r="AD69" s="915"/>
      <c r="AE69" s="915"/>
      <c r="AF69" s="915">
        <v>15</v>
      </c>
      <c r="AG69" s="915"/>
      <c r="AH69" s="915"/>
      <c r="AI69" s="915"/>
      <c r="AJ69" s="915"/>
      <c r="AK69" s="915">
        <v>5</v>
      </c>
      <c r="AL69" s="915"/>
      <c r="AM69" s="915"/>
      <c r="AN69" s="915"/>
      <c r="AO69" s="915"/>
      <c r="AP69" s="915" t="s">
        <v>527</v>
      </c>
      <c r="AQ69" s="915"/>
      <c r="AR69" s="915"/>
      <c r="AS69" s="915"/>
      <c r="AT69" s="915"/>
      <c r="AU69" s="915" t="s">
        <v>527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603</v>
      </c>
      <c r="C70" s="958"/>
      <c r="D70" s="958"/>
      <c r="E70" s="958"/>
      <c r="F70" s="958"/>
      <c r="G70" s="958"/>
      <c r="H70" s="958"/>
      <c r="I70" s="958"/>
      <c r="J70" s="958"/>
      <c r="K70" s="958"/>
      <c r="L70" s="958"/>
      <c r="M70" s="958"/>
      <c r="N70" s="958"/>
      <c r="O70" s="958"/>
      <c r="P70" s="959"/>
      <c r="Q70" s="960">
        <v>7112</v>
      </c>
      <c r="R70" s="915"/>
      <c r="S70" s="915"/>
      <c r="T70" s="915"/>
      <c r="U70" s="915"/>
      <c r="V70" s="915">
        <v>6945</v>
      </c>
      <c r="W70" s="915"/>
      <c r="X70" s="915"/>
      <c r="Y70" s="915"/>
      <c r="Z70" s="915"/>
      <c r="AA70" s="915">
        <v>167</v>
      </c>
      <c r="AB70" s="915"/>
      <c r="AC70" s="915"/>
      <c r="AD70" s="915"/>
      <c r="AE70" s="915"/>
      <c r="AF70" s="915">
        <v>167</v>
      </c>
      <c r="AG70" s="915"/>
      <c r="AH70" s="915"/>
      <c r="AI70" s="915"/>
      <c r="AJ70" s="915"/>
      <c r="AK70" s="915" t="s">
        <v>527</v>
      </c>
      <c r="AL70" s="915"/>
      <c r="AM70" s="915"/>
      <c r="AN70" s="915"/>
      <c r="AO70" s="915"/>
      <c r="AP70" s="915" t="s">
        <v>527</v>
      </c>
      <c r="AQ70" s="915"/>
      <c r="AR70" s="915"/>
      <c r="AS70" s="915"/>
      <c r="AT70" s="915"/>
      <c r="AU70" s="915" t="s">
        <v>527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604</v>
      </c>
      <c r="C71" s="958"/>
      <c r="D71" s="958"/>
      <c r="E71" s="958"/>
      <c r="F71" s="958"/>
      <c r="G71" s="958"/>
      <c r="H71" s="958"/>
      <c r="I71" s="958"/>
      <c r="J71" s="958"/>
      <c r="K71" s="958"/>
      <c r="L71" s="958"/>
      <c r="M71" s="958"/>
      <c r="N71" s="958"/>
      <c r="O71" s="958"/>
      <c r="P71" s="959"/>
      <c r="Q71" s="960">
        <v>2445</v>
      </c>
      <c r="R71" s="915"/>
      <c r="S71" s="915"/>
      <c r="T71" s="915"/>
      <c r="U71" s="915"/>
      <c r="V71" s="915">
        <v>2412</v>
      </c>
      <c r="W71" s="915"/>
      <c r="X71" s="915"/>
      <c r="Y71" s="915"/>
      <c r="Z71" s="915"/>
      <c r="AA71" s="915">
        <v>33</v>
      </c>
      <c r="AB71" s="915"/>
      <c r="AC71" s="915"/>
      <c r="AD71" s="915"/>
      <c r="AE71" s="915"/>
      <c r="AF71" s="915">
        <v>33</v>
      </c>
      <c r="AG71" s="915"/>
      <c r="AH71" s="915"/>
      <c r="AI71" s="915"/>
      <c r="AJ71" s="915"/>
      <c r="AK71" s="915" t="s">
        <v>527</v>
      </c>
      <c r="AL71" s="915"/>
      <c r="AM71" s="915"/>
      <c r="AN71" s="915"/>
      <c r="AO71" s="915"/>
      <c r="AP71" s="915">
        <v>2108</v>
      </c>
      <c r="AQ71" s="915"/>
      <c r="AR71" s="915"/>
      <c r="AS71" s="915"/>
      <c r="AT71" s="915"/>
      <c r="AU71" s="915">
        <v>1760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605</v>
      </c>
      <c r="C72" s="958"/>
      <c r="D72" s="958"/>
      <c r="E72" s="958"/>
      <c r="F72" s="958"/>
      <c r="G72" s="958"/>
      <c r="H72" s="958"/>
      <c r="I72" s="958"/>
      <c r="J72" s="958"/>
      <c r="K72" s="958"/>
      <c r="L72" s="958"/>
      <c r="M72" s="958"/>
      <c r="N72" s="958"/>
      <c r="O72" s="958"/>
      <c r="P72" s="959"/>
      <c r="Q72" s="960">
        <v>23</v>
      </c>
      <c r="R72" s="915"/>
      <c r="S72" s="915"/>
      <c r="T72" s="915"/>
      <c r="U72" s="915"/>
      <c r="V72" s="915">
        <v>22</v>
      </c>
      <c r="W72" s="915"/>
      <c r="X72" s="915"/>
      <c r="Y72" s="915"/>
      <c r="Z72" s="915"/>
      <c r="AA72" s="915">
        <v>1</v>
      </c>
      <c r="AB72" s="915"/>
      <c r="AC72" s="915"/>
      <c r="AD72" s="915"/>
      <c r="AE72" s="915"/>
      <c r="AF72" s="915">
        <v>1</v>
      </c>
      <c r="AG72" s="915"/>
      <c r="AH72" s="915"/>
      <c r="AI72" s="915"/>
      <c r="AJ72" s="915"/>
      <c r="AK72" s="915">
        <v>4</v>
      </c>
      <c r="AL72" s="915"/>
      <c r="AM72" s="915"/>
      <c r="AN72" s="915"/>
      <c r="AO72" s="915"/>
      <c r="AP72" s="915" t="s">
        <v>527</v>
      </c>
      <c r="AQ72" s="915"/>
      <c r="AR72" s="915"/>
      <c r="AS72" s="915"/>
      <c r="AT72" s="915"/>
      <c r="AU72" s="915" t="s">
        <v>527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606</v>
      </c>
      <c r="C73" s="958"/>
      <c r="D73" s="958"/>
      <c r="E73" s="958"/>
      <c r="F73" s="958"/>
      <c r="G73" s="958"/>
      <c r="H73" s="958"/>
      <c r="I73" s="958"/>
      <c r="J73" s="958"/>
      <c r="K73" s="958"/>
      <c r="L73" s="958"/>
      <c r="M73" s="958"/>
      <c r="N73" s="958"/>
      <c r="O73" s="958"/>
      <c r="P73" s="959"/>
      <c r="Q73" s="960">
        <v>591</v>
      </c>
      <c r="R73" s="915"/>
      <c r="S73" s="915"/>
      <c r="T73" s="915"/>
      <c r="U73" s="915"/>
      <c r="V73" s="915">
        <v>542</v>
      </c>
      <c r="W73" s="915"/>
      <c r="X73" s="915"/>
      <c r="Y73" s="915"/>
      <c r="Z73" s="915"/>
      <c r="AA73" s="915">
        <v>49</v>
      </c>
      <c r="AB73" s="915"/>
      <c r="AC73" s="915"/>
      <c r="AD73" s="915"/>
      <c r="AE73" s="915"/>
      <c r="AF73" s="915">
        <v>49</v>
      </c>
      <c r="AG73" s="915"/>
      <c r="AH73" s="915"/>
      <c r="AI73" s="915"/>
      <c r="AJ73" s="915"/>
      <c r="AK73" s="915" t="s">
        <v>527</v>
      </c>
      <c r="AL73" s="915"/>
      <c r="AM73" s="915"/>
      <c r="AN73" s="915"/>
      <c r="AO73" s="915"/>
      <c r="AP73" s="915" t="s">
        <v>527</v>
      </c>
      <c r="AQ73" s="915"/>
      <c r="AR73" s="915"/>
      <c r="AS73" s="915"/>
      <c r="AT73" s="915"/>
      <c r="AU73" s="915" t="s">
        <v>527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t="s">
        <v>607</v>
      </c>
      <c r="C74" s="958"/>
      <c r="D74" s="958"/>
      <c r="E74" s="958"/>
      <c r="F74" s="958"/>
      <c r="G74" s="958"/>
      <c r="H74" s="958"/>
      <c r="I74" s="958"/>
      <c r="J74" s="958"/>
      <c r="K74" s="958"/>
      <c r="L74" s="958"/>
      <c r="M74" s="958"/>
      <c r="N74" s="958"/>
      <c r="O74" s="958"/>
      <c r="P74" s="959"/>
      <c r="Q74" s="960">
        <v>159720</v>
      </c>
      <c r="R74" s="915"/>
      <c r="S74" s="915"/>
      <c r="T74" s="915"/>
      <c r="U74" s="915"/>
      <c r="V74" s="915">
        <v>156204</v>
      </c>
      <c r="W74" s="915"/>
      <c r="X74" s="915"/>
      <c r="Y74" s="915"/>
      <c r="Z74" s="915"/>
      <c r="AA74" s="915">
        <v>3516</v>
      </c>
      <c r="AB74" s="915"/>
      <c r="AC74" s="915"/>
      <c r="AD74" s="915"/>
      <c r="AE74" s="915"/>
      <c r="AF74" s="915">
        <v>3516</v>
      </c>
      <c r="AG74" s="915"/>
      <c r="AH74" s="915"/>
      <c r="AI74" s="915"/>
      <c r="AJ74" s="915"/>
      <c r="AK74" s="915">
        <v>2022</v>
      </c>
      <c r="AL74" s="915"/>
      <c r="AM74" s="915"/>
      <c r="AN74" s="915"/>
      <c r="AO74" s="915"/>
      <c r="AP74" s="915" t="s">
        <v>527</v>
      </c>
      <c r="AQ74" s="915"/>
      <c r="AR74" s="915"/>
      <c r="AS74" s="915"/>
      <c r="AT74" s="915"/>
      <c r="AU74" s="915" t="s">
        <v>527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393</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3785</v>
      </c>
      <c r="AG88" s="926"/>
      <c r="AH88" s="926"/>
      <c r="AI88" s="926"/>
      <c r="AJ88" s="926"/>
      <c r="AK88" s="923"/>
      <c r="AL88" s="923"/>
      <c r="AM88" s="923"/>
      <c r="AN88" s="923"/>
      <c r="AO88" s="923"/>
      <c r="AP88" s="926">
        <v>2108</v>
      </c>
      <c r="AQ88" s="926"/>
      <c r="AR88" s="926"/>
      <c r="AS88" s="926"/>
      <c r="AT88" s="926"/>
      <c r="AU88" s="926">
        <v>1760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430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527</v>
      </c>
      <c r="CX102" s="934"/>
      <c r="CY102" s="934"/>
      <c r="CZ102" s="934"/>
      <c r="DA102" s="977"/>
      <c r="DB102" s="976" t="s">
        <v>527</v>
      </c>
      <c r="DC102" s="934"/>
      <c r="DD102" s="934"/>
      <c r="DE102" s="934"/>
      <c r="DF102" s="977"/>
      <c r="DG102" s="976">
        <v>732</v>
      </c>
      <c r="DH102" s="934"/>
      <c r="DI102" s="934"/>
      <c r="DJ102" s="934"/>
      <c r="DK102" s="977"/>
      <c r="DL102" s="976" t="s">
        <v>527</v>
      </c>
      <c r="DM102" s="934"/>
      <c r="DN102" s="934"/>
      <c r="DO102" s="934"/>
      <c r="DP102" s="977"/>
      <c r="DQ102" s="976" t="s">
        <v>527</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435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311</v>
      </c>
      <c r="AG109" s="979"/>
      <c r="AH109" s="979"/>
      <c r="AI109" s="979"/>
      <c r="AJ109" s="980"/>
      <c r="AK109" s="978" t="s">
        <v>310</v>
      </c>
      <c r="AL109" s="979"/>
      <c r="AM109" s="979"/>
      <c r="AN109" s="979"/>
      <c r="AO109" s="980"/>
      <c r="AP109" s="978" t="s">
        <v>439</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311</v>
      </c>
      <c r="BW109" s="979"/>
      <c r="BX109" s="979"/>
      <c r="BY109" s="979"/>
      <c r="BZ109" s="980"/>
      <c r="CA109" s="978" t="s">
        <v>310</v>
      </c>
      <c r="CB109" s="979"/>
      <c r="CC109" s="979"/>
      <c r="CD109" s="979"/>
      <c r="CE109" s="980"/>
      <c r="CF109" s="999" t="s">
        <v>439</v>
      </c>
      <c r="CG109" s="999"/>
      <c r="CH109" s="999"/>
      <c r="CI109" s="999"/>
      <c r="CJ109" s="999"/>
      <c r="CK109" s="978" t="s">
        <v>440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311</v>
      </c>
      <c r="DM109" s="979"/>
      <c r="DN109" s="979"/>
      <c r="DO109" s="979"/>
      <c r="DP109" s="980"/>
      <c r="DQ109" s="978" t="s">
        <v>310</v>
      </c>
      <c r="DR109" s="979"/>
      <c r="DS109" s="979"/>
      <c r="DT109" s="979"/>
      <c r="DU109" s="980"/>
      <c r="DV109" s="978" t="s">
        <v>439</v>
      </c>
      <c r="DW109" s="979"/>
      <c r="DX109" s="979"/>
      <c r="DY109" s="979"/>
      <c r="DZ109" s="981"/>
    </row>
    <row r="110" spans="1:131" s="247" customFormat="1" ht="26.25" customHeight="1">
      <c r="A110" s="982" t="s">
        <v>441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1777588</v>
      </c>
      <c r="AB110" s="986"/>
      <c r="AC110" s="986"/>
      <c r="AD110" s="986"/>
      <c r="AE110" s="987"/>
      <c r="AF110" s="988">
        <v>1713231</v>
      </c>
      <c r="AG110" s="986"/>
      <c r="AH110" s="986"/>
      <c r="AI110" s="986"/>
      <c r="AJ110" s="987"/>
      <c r="AK110" s="988">
        <v>1642139</v>
      </c>
      <c r="AL110" s="986"/>
      <c r="AM110" s="986"/>
      <c r="AN110" s="986"/>
      <c r="AO110" s="987"/>
      <c r="AP110" s="989">
        <v>19.100000000000001</v>
      </c>
      <c r="AQ110" s="990"/>
      <c r="AR110" s="990"/>
      <c r="AS110" s="990"/>
      <c r="AT110" s="991"/>
      <c r="AU110" s="992" t="s">
        <v>73</v>
      </c>
      <c r="AV110" s="993"/>
      <c r="AW110" s="993"/>
      <c r="AX110" s="993"/>
      <c r="AY110" s="993"/>
      <c r="AZ110" s="1034" t="s">
        <v>442</v>
      </c>
      <c r="BA110" s="983"/>
      <c r="BB110" s="983"/>
      <c r="BC110" s="983"/>
      <c r="BD110" s="983"/>
      <c r="BE110" s="983"/>
      <c r="BF110" s="983"/>
      <c r="BG110" s="983"/>
      <c r="BH110" s="983"/>
      <c r="BI110" s="983"/>
      <c r="BJ110" s="983"/>
      <c r="BK110" s="983"/>
      <c r="BL110" s="983"/>
      <c r="BM110" s="983"/>
      <c r="BN110" s="983"/>
      <c r="BO110" s="983"/>
      <c r="BP110" s="984"/>
      <c r="BQ110" s="1020">
        <v>16082140</v>
      </c>
      <c r="BR110" s="1021"/>
      <c r="BS110" s="1021"/>
      <c r="BT110" s="1021"/>
      <c r="BU110" s="1021"/>
      <c r="BV110" s="1021">
        <v>16115133</v>
      </c>
      <c r="BW110" s="1021"/>
      <c r="BX110" s="1021"/>
      <c r="BY110" s="1021"/>
      <c r="BZ110" s="1021"/>
      <c r="CA110" s="1021">
        <v>16058335</v>
      </c>
      <c r="CB110" s="1021"/>
      <c r="CC110" s="1021"/>
      <c r="CD110" s="1021"/>
      <c r="CE110" s="1021"/>
      <c r="CF110" s="1035">
        <v>186.9</v>
      </c>
      <c r="CG110" s="1036"/>
      <c r="CH110" s="1036"/>
      <c r="CI110" s="1036"/>
      <c r="CJ110" s="1036"/>
      <c r="CK110" s="1037" t="s">
        <v>443</v>
      </c>
      <c r="CL110" s="1038"/>
      <c r="CM110" s="1017" t="s">
        <v>444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419</v>
      </c>
      <c r="DH110" s="1021"/>
      <c r="DI110" s="1021"/>
      <c r="DJ110" s="1021"/>
      <c r="DK110" s="1021"/>
      <c r="DL110" s="1021" t="s">
        <v>445</v>
      </c>
      <c r="DM110" s="1021"/>
      <c r="DN110" s="1021"/>
      <c r="DO110" s="1021"/>
      <c r="DP110" s="1021"/>
      <c r="DQ110" s="1021" t="s">
        <v>419</v>
      </c>
      <c r="DR110" s="1021"/>
      <c r="DS110" s="1021"/>
      <c r="DT110" s="1021"/>
      <c r="DU110" s="1021"/>
      <c r="DV110" s="1022" t="s">
        <v>419</v>
      </c>
      <c r="DW110" s="1022"/>
      <c r="DX110" s="1022"/>
      <c r="DY110" s="1022"/>
      <c r="DZ110" s="1023"/>
    </row>
    <row r="111" spans="1:131" s="247" customFormat="1" ht="26.25" customHeight="1">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447</v>
      </c>
      <c r="AB111" s="1028"/>
      <c r="AC111" s="1028"/>
      <c r="AD111" s="1028"/>
      <c r="AE111" s="1029"/>
      <c r="AF111" s="1030" t="s">
        <v>447</v>
      </c>
      <c r="AG111" s="1028"/>
      <c r="AH111" s="1028"/>
      <c r="AI111" s="1028"/>
      <c r="AJ111" s="1029"/>
      <c r="AK111" s="1030" t="s">
        <v>447</v>
      </c>
      <c r="AL111" s="1028"/>
      <c r="AM111" s="1028"/>
      <c r="AN111" s="1028"/>
      <c r="AO111" s="1029"/>
      <c r="AP111" s="1031" t="s">
        <v>419</v>
      </c>
      <c r="AQ111" s="1032"/>
      <c r="AR111" s="1032"/>
      <c r="AS111" s="1032"/>
      <c r="AT111" s="1033"/>
      <c r="AU111" s="994"/>
      <c r="AV111" s="995"/>
      <c r="AW111" s="995"/>
      <c r="AX111" s="995"/>
      <c r="AY111" s="995"/>
      <c r="AZ111" s="1043" t="s">
        <v>448</v>
      </c>
      <c r="BA111" s="1044"/>
      <c r="BB111" s="1044"/>
      <c r="BC111" s="1044"/>
      <c r="BD111" s="1044"/>
      <c r="BE111" s="1044"/>
      <c r="BF111" s="1044"/>
      <c r="BG111" s="1044"/>
      <c r="BH111" s="1044"/>
      <c r="BI111" s="1044"/>
      <c r="BJ111" s="1044"/>
      <c r="BK111" s="1044"/>
      <c r="BL111" s="1044"/>
      <c r="BM111" s="1044"/>
      <c r="BN111" s="1044"/>
      <c r="BO111" s="1044"/>
      <c r="BP111" s="1045"/>
      <c r="BQ111" s="1013">
        <v>149508</v>
      </c>
      <c r="BR111" s="1014"/>
      <c r="BS111" s="1014"/>
      <c r="BT111" s="1014"/>
      <c r="BU111" s="1014"/>
      <c r="BV111" s="1014">
        <v>181003</v>
      </c>
      <c r="BW111" s="1014"/>
      <c r="BX111" s="1014"/>
      <c r="BY111" s="1014"/>
      <c r="BZ111" s="1014"/>
      <c r="CA111" s="1014">
        <v>229003</v>
      </c>
      <c r="CB111" s="1014"/>
      <c r="CC111" s="1014"/>
      <c r="CD111" s="1014"/>
      <c r="CE111" s="1014"/>
      <c r="CF111" s="1008">
        <v>2.7</v>
      </c>
      <c r="CG111" s="1009"/>
      <c r="CH111" s="1009"/>
      <c r="CI111" s="1009"/>
      <c r="CJ111" s="1009"/>
      <c r="CK111" s="1039"/>
      <c r="CL111" s="1040"/>
      <c r="CM111" s="1010" t="s">
        <v>449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419</v>
      </c>
      <c r="DH111" s="1014"/>
      <c r="DI111" s="1014"/>
      <c r="DJ111" s="1014"/>
      <c r="DK111" s="1014"/>
      <c r="DL111" s="1014" t="s">
        <v>419</v>
      </c>
      <c r="DM111" s="1014"/>
      <c r="DN111" s="1014"/>
      <c r="DO111" s="1014"/>
      <c r="DP111" s="1014"/>
      <c r="DQ111" s="1014" t="s">
        <v>419</v>
      </c>
      <c r="DR111" s="1014"/>
      <c r="DS111" s="1014"/>
      <c r="DT111" s="1014"/>
      <c r="DU111" s="1014"/>
      <c r="DV111" s="1015" t="s">
        <v>419</v>
      </c>
      <c r="DW111" s="1015"/>
      <c r="DX111" s="1015"/>
      <c r="DY111" s="1015"/>
      <c r="DZ111" s="1016"/>
    </row>
    <row r="112" spans="1:131" s="247" customFormat="1" ht="26.25" customHeight="1">
      <c r="A112" s="1046" t="s">
        <v>450</v>
      </c>
      <c r="B112" s="1047"/>
      <c r="C112" s="1044" t="s">
        <v>451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452</v>
      </c>
      <c r="AB112" s="1053"/>
      <c r="AC112" s="1053"/>
      <c r="AD112" s="1053"/>
      <c r="AE112" s="1054"/>
      <c r="AF112" s="1055" t="s">
        <v>453</v>
      </c>
      <c r="AG112" s="1053"/>
      <c r="AH112" s="1053"/>
      <c r="AI112" s="1053"/>
      <c r="AJ112" s="1054"/>
      <c r="AK112" s="1055" t="s">
        <v>445</v>
      </c>
      <c r="AL112" s="1053"/>
      <c r="AM112" s="1053"/>
      <c r="AN112" s="1053"/>
      <c r="AO112" s="1054"/>
      <c r="AP112" s="1056" t="s">
        <v>445</v>
      </c>
      <c r="AQ112" s="1057"/>
      <c r="AR112" s="1057"/>
      <c r="AS112" s="1057"/>
      <c r="AT112" s="1058"/>
      <c r="AU112" s="994"/>
      <c r="AV112" s="995"/>
      <c r="AW112" s="995"/>
      <c r="AX112" s="995"/>
      <c r="AY112" s="995"/>
      <c r="AZ112" s="1043" t="s">
        <v>454</v>
      </c>
      <c r="BA112" s="1044"/>
      <c r="BB112" s="1044"/>
      <c r="BC112" s="1044"/>
      <c r="BD112" s="1044"/>
      <c r="BE112" s="1044"/>
      <c r="BF112" s="1044"/>
      <c r="BG112" s="1044"/>
      <c r="BH112" s="1044"/>
      <c r="BI112" s="1044"/>
      <c r="BJ112" s="1044"/>
      <c r="BK112" s="1044"/>
      <c r="BL112" s="1044"/>
      <c r="BM112" s="1044"/>
      <c r="BN112" s="1044"/>
      <c r="BO112" s="1044"/>
      <c r="BP112" s="1045"/>
      <c r="BQ112" s="1013">
        <v>6644449</v>
      </c>
      <c r="BR112" s="1014"/>
      <c r="BS112" s="1014"/>
      <c r="BT112" s="1014"/>
      <c r="BU112" s="1014"/>
      <c r="BV112" s="1014">
        <v>6550000</v>
      </c>
      <c r="BW112" s="1014"/>
      <c r="BX112" s="1014"/>
      <c r="BY112" s="1014"/>
      <c r="BZ112" s="1014"/>
      <c r="CA112" s="1014">
        <v>6180493</v>
      </c>
      <c r="CB112" s="1014"/>
      <c r="CC112" s="1014"/>
      <c r="CD112" s="1014"/>
      <c r="CE112" s="1014"/>
      <c r="CF112" s="1008">
        <v>71.900000000000006</v>
      </c>
      <c r="CG112" s="1009"/>
      <c r="CH112" s="1009"/>
      <c r="CI112" s="1009"/>
      <c r="CJ112" s="1009"/>
      <c r="CK112" s="1039"/>
      <c r="CL112" s="1040"/>
      <c r="CM112" s="1010" t="s">
        <v>455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445</v>
      </c>
      <c r="DH112" s="1014"/>
      <c r="DI112" s="1014"/>
      <c r="DJ112" s="1014"/>
      <c r="DK112" s="1014"/>
      <c r="DL112" s="1014" t="s">
        <v>235</v>
      </c>
      <c r="DM112" s="1014"/>
      <c r="DN112" s="1014"/>
      <c r="DO112" s="1014"/>
      <c r="DP112" s="1014"/>
      <c r="DQ112" s="1014" t="s">
        <v>445</v>
      </c>
      <c r="DR112" s="1014"/>
      <c r="DS112" s="1014"/>
      <c r="DT112" s="1014"/>
      <c r="DU112" s="1014"/>
      <c r="DV112" s="1015" t="s">
        <v>235</v>
      </c>
      <c r="DW112" s="1015"/>
      <c r="DX112" s="1015"/>
      <c r="DY112" s="1015"/>
      <c r="DZ112" s="1016"/>
    </row>
    <row r="113" spans="1:130" s="247" customFormat="1" ht="26.25" customHeight="1">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530266</v>
      </c>
      <c r="AB113" s="1028"/>
      <c r="AC113" s="1028"/>
      <c r="AD113" s="1028"/>
      <c r="AE113" s="1029"/>
      <c r="AF113" s="1030">
        <v>523601</v>
      </c>
      <c r="AG113" s="1028"/>
      <c r="AH113" s="1028"/>
      <c r="AI113" s="1028"/>
      <c r="AJ113" s="1029"/>
      <c r="AK113" s="1030">
        <v>549477</v>
      </c>
      <c r="AL113" s="1028"/>
      <c r="AM113" s="1028"/>
      <c r="AN113" s="1028"/>
      <c r="AO113" s="1029"/>
      <c r="AP113" s="1031">
        <v>6.4</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1801604</v>
      </c>
      <c r="BR113" s="1014"/>
      <c r="BS113" s="1014"/>
      <c r="BT113" s="1014"/>
      <c r="BU113" s="1014"/>
      <c r="BV113" s="1014">
        <v>1830052</v>
      </c>
      <c r="BW113" s="1014"/>
      <c r="BX113" s="1014"/>
      <c r="BY113" s="1014"/>
      <c r="BZ113" s="1014"/>
      <c r="CA113" s="1014">
        <v>1759778</v>
      </c>
      <c r="CB113" s="1014"/>
      <c r="CC113" s="1014"/>
      <c r="CD113" s="1014"/>
      <c r="CE113" s="1014"/>
      <c r="CF113" s="1008">
        <v>20.5</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452</v>
      </c>
      <c r="DH113" s="1053"/>
      <c r="DI113" s="1053"/>
      <c r="DJ113" s="1053"/>
      <c r="DK113" s="1054"/>
      <c r="DL113" s="1055" t="s">
        <v>445</v>
      </c>
      <c r="DM113" s="1053"/>
      <c r="DN113" s="1053"/>
      <c r="DO113" s="1053"/>
      <c r="DP113" s="1054"/>
      <c r="DQ113" s="1055" t="s">
        <v>395</v>
      </c>
      <c r="DR113" s="1053"/>
      <c r="DS113" s="1053"/>
      <c r="DT113" s="1053"/>
      <c r="DU113" s="1054"/>
      <c r="DV113" s="1056" t="s">
        <v>445</v>
      </c>
      <c r="DW113" s="1057"/>
      <c r="DX113" s="1057"/>
      <c r="DY113" s="1057"/>
      <c r="DZ113" s="1058"/>
    </row>
    <row r="114" spans="1:130" s="247" customFormat="1" ht="26.25" customHeight="1">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89445</v>
      </c>
      <c r="AB114" s="1053"/>
      <c r="AC114" s="1053"/>
      <c r="AD114" s="1053"/>
      <c r="AE114" s="1054"/>
      <c r="AF114" s="1055">
        <v>100676</v>
      </c>
      <c r="AG114" s="1053"/>
      <c r="AH114" s="1053"/>
      <c r="AI114" s="1053"/>
      <c r="AJ114" s="1054"/>
      <c r="AK114" s="1055">
        <v>184024</v>
      </c>
      <c r="AL114" s="1053"/>
      <c r="AM114" s="1053"/>
      <c r="AN114" s="1053"/>
      <c r="AO114" s="1054"/>
      <c r="AP114" s="1056">
        <v>2.1</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1513933</v>
      </c>
      <c r="BR114" s="1014"/>
      <c r="BS114" s="1014"/>
      <c r="BT114" s="1014"/>
      <c r="BU114" s="1014"/>
      <c r="BV114" s="1014">
        <v>1490326</v>
      </c>
      <c r="BW114" s="1014"/>
      <c r="BX114" s="1014"/>
      <c r="BY114" s="1014"/>
      <c r="BZ114" s="1014"/>
      <c r="CA114" s="1014">
        <v>1421368</v>
      </c>
      <c r="CB114" s="1014"/>
      <c r="CC114" s="1014"/>
      <c r="CD114" s="1014"/>
      <c r="CE114" s="1014"/>
      <c r="CF114" s="1008">
        <v>16.5</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452</v>
      </c>
      <c r="DH114" s="1053"/>
      <c r="DI114" s="1053"/>
      <c r="DJ114" s="1053"/>
      <c r="DK114" s="1054"/>
      <c r="DL114" s="1055" t="s">
        <v>452</v>
      </c>
      <c r="DM114" s="1053"/>
      <c r="DN114" s="1053"/>
      <c r="DO114" s="1053"/>
      <c r="DP114" s="1054"/>
      <c r="DQ114" s="1055" t="s">
        <v>452</v>
      </c>
      <c r="DR114" s="1053"/>
      <c r="DS114" s="1053"/>
      <c r="DT114" s="1053"/>
      <c r="DU114" s="1054"/>
      <c r="DV114" s="1056" t="s">
        <v>453</v>
      </c>
      <c r="DW114" s="1057"/>
      <c r="DX114" s="1057"/>
      <c r="DY114" s="1057"/>
      <c r="DZ114" s="1058"/>
    </row>
    <row r="115" spans="1:130" s="247" customFormat="1" ht="26.25" customHeight="1">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33838</v>
      </c>
      <c r="AB115" s="1028"/>
      <c r="AC115" s="1028"/>
      <c r="AD115" s="1028"/>
      <c r="AE115" s="1029"/>
      <c r="AF115" s="1030">
        <v>33559</v>
      </c>
      <c r="AG115" s="1028"/>
      <c r="AH115" s="1028"/>
      <c r="AI115" s="1028"/>
      <c r="AJ115" s="1029"/>
      <c r="AK115" s="1030">
        <v>33443</v>
      </c>
      <c r="AL115" s="1028"/>
      <c r="AM115" s="1028"/>
      <c r="AN115" s="1028"/>
      <c r="AO115" s="1029"/>
      <c r="AP115" s="1031">
        <v>0.4</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t="s">
        <v>445</v>
      </c>
      <c r="BR115" s="1014"/>
      <c r="BS115" s="1014"/>
      <c r="BT115" s="1014"/>
      <c r="BU115" s="1014"/>
      <c r="BV115" s="1014" t="s">
        <v>445</v>
      </c>
      <c r="BW115" s="1014"/>
      <c r="BX115" s="1014"/>
      <c r="BY115" s="1014"/>
      <c r="BZ115" s="1014"/>
      <c r="CA115" s="1014" t="s">
        <v>445</v>
      </c>
      <c r="CB115" s="1014"/>
      <c r="CC115" s="1014"/>
      <c r="CD115" s="1014"/>
      <c r="CE115" s="1014"/>
      <c r="CF115" s="1008" t="s">
        <v>445</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453</v>
      </c>
      <c r="DH115" s="1053"/>
      <c r="DI115" s="1053"/>
      <c r="DJ115" s="1053"/>
      <c r="DK115" s="1054"/>
      <c r="DL115" s="1055" t="s">
        <v>445</v>
      </c>
      <c r="DM115" s="1053"/>
      <c r="DN115" s="1053"/>
      <c r="DO115" s="1053"/>
      <c r="DP115" s="1054"/>
      <c r="DQ115" s="1055" t="s">
        <v>445</v>
      </c>
      <c r="DR115" s="1053"/>
      <c r="DS115" s="1053"/>
      <c r="DT115" s="1053"/>
      <c r="DU115" s="1054"/>
      <c r="DV115" s="1056" t="s">
        <v>465</v>
      </c>
      <c r="DW115" s="1057"/>
      <c r="DX115" s="1057"/>
      <c r="DY115" s="1057"/>
      <c r="DZ115" s="1058"/>
    </row>
    <row r="116" spans="1:130" s="247" customFormat="1" ht="26.25" customHeight="1">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36</v>
      </c>
      <c r="AB116" s="1053"/>
      <c r="AC116" s="1053"/>
      <c r="AD116" s="1053"/>
      <c r="AE116" s="1054"/>
      <c r="AF116" s="1055">
        <v>52</v>
      </c>
      <c r="AG116" s="1053"/>
      <c r="AH116" s="1053"/>
      <c r="AI116" s="1053"/>
      <c r="AJ116" s="1054"/>
      <c r="AK116" s="1055" t="s">
        <v>465</v>
      </c>
      <c r="AL116" s="1053"/>
      <c r="AM116" s="1053"/>
      <c r="AN116" s="1053"/>
      <c r="AO116" s="1054"/>
      <c r="AP116" s="1056" t="s">
        <v>235</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468</v>
      </c>
      <c r="BR116" s="1014"/>
      <c r="BS116" s="1014"/>
      <c r="BT116" s="1014"/>
      <c r="BU116" s="1014"/>
      <c r="BV116" s="1014" t="s">
        <v>445</v>
      </c>
      <c r="BW116" s="1014"/>
      <c r="BX116" s="1014"/>
      <c r="BY116" s="1014"/>
      <c r="BZ116" s="1014"/>
      <c r="CA116" s="1014" t="s">
        <v>453</v>
      </c>
      <c r="CB116" s="1014"/>
      <c r="CC116" s="1014"/>
      <c r="CD116" s="1014"/>
      <c r="CE116" s="1014"/>
      <c r="CF116" s="1008" t="s">
        <v>469</v>
      </c>
      <c r="CG116" s="1009"/>
      <c r="CH116" s="1009"/>
      <c r="CI116" s="1009"/>
      <c r="CJ116" s="1009"/>
      <c r="CK116" s="1039"/>
      <c r="CL116" s="1040"/>
      <c r="CM116" s="1010" t="s">
        <v>470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149508</v>
      </c>
      <c r="DH116" s="1053"/>
      <c r="DI116" s="1053"/>
      <c r="DJ116" s="1053"/>
      <c r="DK116" s="1054"/>
      <c r="DL116" s="1055">
        <v>181003</v>
      </c>
      <c r="DM116" s="1053"/>
      <c r="DN116" s="1053"/>
      <c r="DO116" s="1053"/>
      <c r="DP116" s="1054"/>
      <c r="DQ116" s="1055">
        <v>229003</v>
      </c>
      <c r="DR116" s="1053"/>
      <c r="DS116" s="1053"/>
      <c r="DT116" s="1053"/>
      <c r="DU116" s="1054"/>
      <c r="DV116" s="1056">
        <v>2.7</v>
      </c>
      <c r="DW116" s="1057"/>
      <c r="DX116" s="1057"/>
      <c r="DY116" s="1057"/>
      <c r="DZ116" s="1058"/>
    </row>
    <row r="117" spans="1:130" s="247" customFormat="1" ht="26.25" customHeight="1">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471</v>
      </c>
      <c r="Z117" s="980"/>
      <c r="AA117" s="1070">
        <v>2431173</v>
      </c>
      <c r="AB117" s="1071"/>
      <c r="AC117" s="1071"/>
      <c r="AD117" s="1071"/>
      <c r="AE117" s="1072"/>
      <c r="AF117" s="1073">
        <v>2371119</v>
      </c>
      <c r="AG117" s="1071"/>
      <c r="AH117" s="1071"/>
      <c r="AI117" s="1071"/>
      <c r="AJ117" s="1072"/>
      <c r="AK117" s="1073">
        <v>2409083</v>
      </c>
      <c r="AL117" s="1071"/>
      <c r="AM117" s="1071"/>
      <c r="AN117" s="1071"/>
      <c r="AO117" s="1072"/>
      <c r="AP117" s="1074"/>
      <c r="AQ117" s="1075"/>
      <c r="AR117" s="1075"/>
      <c r="AS117" s="1075"/>
      <c r="AT117" s="1076"/>
      <c r="AU117" s="994"/>
      <c r="AV117" s="995"/>
      <c r="AW117" s="995"/>
      <c r="AX117" s="995"/>
      <c r="AY117" s="995"/>
      <c r="AZ117" s="1061" t="s">
        <v>472</v>
      </c>
      <c r="BA117" s="1062"/>
      <c r="BB117" s="1062"/>
      <c r="BC117" s="1062"/>
      <c r="BD117" s="1062"/>
      <c r="BE117" s="1062"/>
      <c r="BF117" s="1062"/>
      <c r="BG117" s="1062"/>
      <c r="BH117" s="1062"/>
      <c r="BI117" s="1062"/>
      <c r="BJ117" s="1062"/>
      <c r="BK117" s="1062"/>
      <c r="BL117" s="1062"/>
      <c r="BM117" s="1062"/>
      <c r="BN117" s="1062"/>
      <c r="BO117" s="1062"/>
      <c r="BP117" s="1063"/>
      <c r="BQ117" s="1013" t="s">
        <v>445</v>
      </c>
      <c r="BR117" s="1014"/>
      <c r="BS117" s="1014"/>
      <c r="BT117" s="1014"/>
      <c r="BU117" s="1014"/>
      <c r="BV117" s="1014" t="s">
        <v>453</v>
      </c>
      <c r="BW117" s="1014"/>
      <c r="BX117" s="1014"/>
      <c r="BY117" s="1014"/>
      <c r="BZ117" s="1014"/>
      <c r="CA117" s="1014" t="s">
        <v>453</v>
      </c>
      <c r="CB117" s="1014"/>
      <c r="CC117" s="1014"/>
      <c r="CD117" s="1014"/>
      <c r="CE117" s="1014"/>
      <c r="CF117" s="1008" t="s">
        <v>453</v>
      </c>
      <c r="CG117" s="1009"/>
      <c r="CH117" s="1009"/>
      <c r="CI117" s="1009"/>
      <c r="CJ117" s="1009"/>
      <c r="CK117" s="1039"/>
      <c r="CL117" s="1040"/>
      <c r="CM117" s="1010" t="s">
        <v>473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445</v>
      </c>
      <c r="DH117" s="1053"/>
      <c r="DI117" s="1053"/>
      <c r="DJ117" s="1053"/>
      <c r="DK117" s="1054"/>
      <c r="DL117" s="1055" t="s">
        <v>452</v>
      </c>
      <c r="DM117" s="1053"/>
      <c r="DN117" s="1053"/>
      <c r="DO117" s="1053"/>
      <c r="DP117" s="1054"/>
      <c r="DQ117" s="1055" t="s">
        <v>474</v>
      </c>
      <c r="DR117" s="1053"/>
      <c r="DS117" s="1053"/>
      <c r="DT117" s="1053"/>
      <c r="DU117" s="1054"/>
      <c r="DV117" s="1056" t="s">
        <v>452</v>
      </c>
      <c r="DW117" s="1057"/>
      <c r="DX117" s="1057"/>
      <c r="DY117" s="1057"/>
      <c r="DZ117" s="1058"/>
    </row>
    <row r="118" spans="1:130" s="247" customFormat="1" ht="26.25" customHeight="1">
      <c r="A118" s="998" t="s">
        <v>440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311</v>
      </c>
      <c r="AG118" s="979"/>
      <c r="AH118" s="979"/>
      <c r="AI118" s="979"/>
      <c r="AJ118" s="980"/>
      <c r="AK118" s="978" t="s">
        <v>310</v>
      </c>
      <c r="AL118" s="979"/>
      <c r="AM118" s="979"/>
      <c r="AN118" s="979"/>
      <c r="AO118" s="980"/>
      <c r="AP118" s="1065" t="s">
        <v>439</v>
      </c>
      <c r="AQ118" s="1066"/>
      <c r="AR118" s="1066"/>
      <c r="AS118" s="1066"/>
      <c r="AT118" s="1067"/>
      <c r="AU118" s="994"/>
      <c r="AV118" s="995"/>
      <c r="AW118" s="995"/>
      <c r="AX118" s="995"/>
      <c r="AY118" s="995"/>
      <c r="AZ118" s="1068" t="s">
        <v>475</v>
      </c>
      <c r="BA118" s="1059"/>
      <c r="BB118" s="1059"/>
      <c r="BC118" s="1059"/>
      <c r="BD118" s="1059"/>
      <c r="BE118" s="1059"/>
      <c r="BF118" s="1059"/>
      <c r="BG118" s="1059"/>
      <c r="BH118" s="1059"/>
      <c r="BI118" s="1059"/>
      <c r="BJ118" s="1059"/>
      <c r="BK118" s="1059"/>
      <c r="BL118" s="1059"/>
      <c r="BM118" s="1059"/>
      <c r="BN118" s="1059"/>
      <c r="BO118" s="1059"/>
      <c r="BP118" s="1060"/>
      <c r="BQ118" s="1091" t="s">
        <v>452</v>
      </c>
      <c r="BR118" s="1092"/>
      <c r="BS118" s="1092"/>
      <c r="BT118" s="1092"/>
      <c r="BU118" s="1092"/>
      <c r="BV118" s="1092" t="s">
        <v>445</v>
      </c>
      <c r="BW118" s="1092"/>
      <c r="BX118" s="1092"/>
      <c r="BY118" s="1092"/>
      <c r="BZ118" s="1092"/>
      <c r="CA118" s="1092" t="s">
        <v>445</v>
      </c>
      <c r="CB118" s="1092"/>
      <c r="CC118" s="1092"/>
      <c r="CD118" s="1092"/>
      <c r="CE118" s="1092"/>
      <c r="CF118" s="1008" t="s">
        <v>465</v>
      </c>
      <c r="CG118" s="1009"/>
      <c r="CH118" s="1009"/>
      <c r="CI118" s="1009"/>
      <c r="CJ118" s="1009"/>
      <c r="CK118" s="1039"/>
      <c r="CL118" s="1040"/>
      <c r="CM118" s="1010" t="s">
        <v>476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235</v>
      </c>
      <c r="DH118" s="1053"/>
      <c r="DI118" s="1053"/>
      <c r="DJ118" s="1053"/>
      <c r="DK118" s="1054"/>
      <c r="DL118" s="1055" t="s">
        <v>235</v>
      </c>
      <c r="DM118" s="1053"/>
      <c r="DN118" s="1053"/>
      <c r="DO118" s="1053"/>
      <c r="DP118" s="1054"/>
      <c r="DQ118" s="1055" t="s">
        <v>477</v>
      </c>
      <c r="DR118" s="1053"/>
      <c r="DS118" s="1053"/>
      <c r="DT118" s="1053"/>
      <c r="DU118" s="1054"/>
      <c r="DV118" s="1056" t="s">
        <v>445</v>
      </c>
      <c r="DW118" s="1057"/>
      <c r="DX118" s="1057"/>
      <c r="DY118" s="1057"/>
      <c r="DZ118" s="1058"/>
    </row>
    <row r="119" spans="1:130" s="247" customFormat="1" ht="26.25" customHeight="1">
      <c r="A119" s="1152" t="s">
        <v>443</v>
      </c>
      <c r="B119" s="1038"/>
      <c r="C119" s="1017" t="s">
        <v>444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453</v>
      </c>
      <c r="AB119" s="986"/>
      <c r="AC119" s="986"/>
      <c r="AD119" s="986"/>
      <c r="AE119" s="987"/>
      <c r="AF119" s="988" t="s">
        <v>445</v>
      </c>
      <c r="AG119" s="986"/>
      <c r="AH119" s="986"/>
      <c r="AI119" s="986"/>
      <c r="AJ119" s="987"/>
      <c r="AK119" s="988" t="s">
        <v>445</v>
      </c>
      <c r="AL119" s="986"/>
      <c r="AM119" s="986"/>
      <c r="AN119" s="986"/>
      <c r="AO119" s="987"/>
      <c r="AP119" s="989" t="s">
        <v>445</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478</v>
      </c>
      <c r="BP119" s="1100"/>
      <c r="BQ119" s="1091">
        <v>26191634</v>
      </c>
      <c r="BR119" s="1092"/>
      <c r="BS119" s="1092"/>
      <c r="BT119" s="1092"/>
      <c r="BU119" s="1092"/>
      <c r="BV119" s="1092">
        <v>26166514</v>
      </c>
      <c r="BW119" s="1092"/>
      <c r="BX119" s="1092"/>
      <c r="BY119" s="1092"/>
      <c r="BZ119" s="1092"/>
      <c r="CA119" s="1092">
        <v>25648977</v>
      </c>
      <c r="CB119" s="1092"/>
      <c r="CC119" s="1092"/>
      <c r="CD119" s="1092"/>
      <c r="CE119" s="1092"/>
      <c r="CF119" s="1093"/>
      <c r="CG119" s="1094"/>
      <c r="CH119" s="1094"/>
      <c r="CI119" s="1094"/>
      <c r="CJ119" s="1095"/>
      <c r="CK119" s="1041"/>
      <c r="CL119" s="1042"/>
      <c r="CM119" s="1096" t="s">
        <v>479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445</v>
      </c>
      <c r="DH119" s="1078"/>
      <c r="DI119" s="1078"/>
      <c r="DJ119" s="1078"/>
      <c r="DK119" s="1079"/>
      <c r="DL119" s="1077" t="s">
        <v>474</v>
      </c>
      <c r="DM119" s="1078"/>
      <c r="DN119" s="1078"/>
      <c r="DO119" s="1078"/>
      <c r="DP119" s="1079"/>
      <c r="DQ119" s="1077" t="s">
        <v>445</v>
      </c>
      <c r="DR119" s="1078"/>
      <c r="DS119" s="1078"/>
      <c r="DT119" s="1078"/>
      <c r="DU119" s="1079"/>
      <c r="DV119" s="1080" t="s">
        <v>445</v>
      </c>
      <c r="DW119" s="1081"/>
      <c r="DX119" s="1081"/>
      <c r="DY119" s="1081"/>
      <c r="DZ119" s="1082"/>
    </row>
    <row r="120" spans="1:130" s="247" customFormat="1" ht="26.25" customHeight="1">
      <c r="A120" s="1153"/>
      <c r="B120" s="1040"/>
      <c r="C120" s="1010" t="s">
        <v>449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452</v>
      </c>
      <c r="AB120" s="1053"/>
      <c r="AC120" s="1053"/>
      <c r="AD120" s="1053"/>
      <c r="AE120" s="1054"/>
      <c r="AF120" s="1055" t="s">
        <v>453</v>
      </c>
      <c r="AG120" s="1053"/>
      <c r="AH120" s="1053"/>
      <c r="AI120" s="1053"/>
      <c r="AJ120" s="1054"/>
      <c r="AK120" s="1055" t="s">
        <v>445</v>
      </c>
      <c r="AL120" s="1053"/>
      <c r="AM120" s="1053"/>
      <c r="AN120" s="1053"/>
      <c r="AO120" s="1054"/>
      <c r="AP120" s="1056" t="s">
        <v>452</v>
      </c>
      <c r="AQ120" s="1057"/>
      <c r="AR120" s="1057"/>
      <c r="AS120" s="1057"/>
      <c r="AT120" s="1058"/>
      <c r="AU120" s="1083" t="s">
        <v>480</v>
      </c>
      <c r="AV120" s="1084"/>
      <c r="AW120" s="1084"/>
      <c r="AX120" s="1084"/>
      <c r="AY120" s="1085"/>
      <c r="AZ120" s="1034" t="s">
        <v>481</v>
      </c>
      <c r="BA120" s="983"/>
      <c r="BB120" s="983"/>
      <c r="BC120" s="983"/>
      <c r="BD120" s="983"/>
      <c r="BE120" s="983"/>
      <c r="BF120" s="983"/>
      <c r="BG120" s="983"/>
      <c r="BH120" s="983"/>
      <c r="BI120" s="983"/>
      <c r="BJ120" s="983"/>
      <c r="BK120" s="983"/>
      <c r="BL120" s="983"/>
      <c r="BM120" s="983"/>
      <c r="BN120" s="983"/>
      <c r="BO120" s="983"/>
      <c r="BP120" s="984"/>
      <c r="BQ120" s="1020">
        <v>2708884</v>
      </c>
      <c r="BR120" s="1021"/>
      <c r="BS120" s="1021"/>
      <c r="BT120" s="1021"/>
      <c r="BU120" s="1021"/>
      <c r="BV120" s="1021">
        <v>4841999</v>
      </c>
      <c r="BW120" s="1021"/>
      <c r="BX120" s="1021"/>
      <c r="BY120" s="1021"/>
      <c r="BZ120" s="1021"/>
      <c r="CA120" s="1021">
        <v>6207085</v>
      </c>
      <c r="CB120" s="1021"/>
      <c r="CC120" s="1021"/>
      <c r="CD120" s="1021"/>
      <c r="CE120" s="1021"/>
      <c r="CF120" s="1035">
        <v>72.2</v>
      </c>
      <c r="CG120" s="1036"/>
      <c r="CH120" s="1036"/>
      <c r="CI120" s="1036"/>
      <c r="CJ120" s="1036"/>
      <c r="CK120" s="1101" t="s">
        <v>482</v>
      </c>
      <c r="CL120" s="1102"/>
      <c r="CM120" s="1102"/>
      <c r="CN120" s="1102"/>
      <c r="CO120" s="1103"/>
      <c r="CP120" s="1109" t="s">
        <v>483</v>
      </c>
      <c r="CQ120" s="1110"/>
      <c r="CR120" s="1110"/>
      <c r="CS120" s="1110"/>
      <c r="CT120" s="1110"/>
      <c r="CU120" s="1110"/>
      <c r="CV120" s="1110"/>
      <c r="CW120" s="1110"/>
      <c r="CX120" s="1110"/>
      <c r="CY120" s="1110"/>
      <c r="CZ120" s="1110"/>
      <c r="DA120" s="1110"/>
      <c r="DB120" s="1110"/>
      <c r="DC120" s="1110"/>
      <c r="DD120" s="1110"/>
      <c r="DE120" s="1110"/>
      <c r="DF120" s="1111"/>
      <c r="DG120" s="1020">
        <v>5527170</v>
      </c>
      <c r="DH120" s="1021"/>
      <c r="DI120" s="1021"/>
      <c r="DJ120" s="1021"/>
      <c r="DK120" s="1021"/>
      <c r="DL120" s="1021">
        <v>5195509</v>
      </c>
      <c r="DM120" s="1021"/>
      <c r="DN120" s="1021"/>
      <c r="DO120" s="1021"/>
      <c r="DP120" s="1021"/>
      <c r="DQ120" s="1021">
        <v>4977431</v>
      </c>
      <c r="DR120" s="1021"/>
      <c r="DS120" s="1021"/>
      <c r="DT120" s="1021"/>
      <c r="DU120" s="1021"/>
      <c r="DV120" s="1022">
        <v>57.9</v>
      </c>
      <c r="DW120" s="1022"/>
      <c r="DX120" s="1022"/>
      <c r="DY120" s="1022"/>
      <c r="DZ120" s="1023"/>
    </row>
    <row r="121" spans="1:130" s="247" customFormat="1" ht="26.25" customHeight="1">
      <c r="A121" s="1153"/>
      <c r="B121" s="1040"/>
      <c r="C121" s="1061" t="s">
        <v>484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445</v>
      </c>
      <c r="AB121" s="1053"/>
      <c r="AC121" s="1053"/>
      <c r="AD121" s="1053"/>
      <c r="AE121" s="1054"/>
      <c r="AF121" s="1055" t="s">
        <v>474</v>
      </c>
      <c r="AG121" s="1053"/>
      <c r="AH121" s="1053"/>
      <c r="AI121" s="1053"/>
      <c r="AJ121" s="1054"/>
      <c r="AK121" s="1055" t="s">
        <v>452</v>
      </c>
      <c r="AL121" s="1053"/>
      <c r="AM121" s="1053"/>
      <c r="AN121" s="1053"/>
      <c r="AO121" s="1054"/>
      <c r="AP121" s="1056" t="s">
        <v>465</v>
      </c>
      <c r="AQ121" s="1057"/>
      <c r="AR121" s="1057"/>
      <c r="AS121" s="1057"/>
      <c r="AT121" s="1058"/>
      <c r="AU121" s="1086"/>
      <c r="AV121" s="1087"/>
      <c r="AW121" s="1087"/>
      <c r="AX121" s="1087"/>
      <c r="AY121" s="1088"/>
      <c r="AZ121" s="1043" t="s">
        <v>485</v>
      </c>
      <c r="BA121" s="1044"/>
      <c r="BB121" s="1044"/>
      <c r="BC121" s="1044"/>
      <c r="BD121" s="1044"/>
      <c r="BE121" s="1044"/>
      <c r="BF121" s="1044"/>
      <c r="BG121" s="1044"/>
      <c r="BH121" s="1044"/>
      <c r="BI121" s="1044"/>
      <c r="BJ121" s="1044"/>
      <c r="BK121" s="1044"/>
      <c r="BL121" s="1044"/>
      <c r="BM121" s="1044"/>
      <c r="BN121" s="1044"/>
      <c r="BO121" s="1044"/>
      <c r="BP121" s="1045"/>
      <c r="BQ121" s="1013">
        <v>2132471</v>
      </c>
      <c r="BR121" s="1014"/>
      <c r="BS121" s="1014"/>
      <c r="BT121" s="1014"/>
      <c r="BU121" s="1014"/>
      <c r="BV121" s="1014">
        <v>2351506</v>
      </c>
      <c r="BW121" s="1014"/>
      <c r="BX121" s="1014"/>
      <c r="BY121" s="1014"/>
      <c r="BZ121" s="1014"/>
      <c r="CA121" s="1014">
        <v>2431004</v>
      </c>
      <c r="CB121" s="1014"/>
      <c r="CC121" s="1014"/>
      <c r="CD121" s="1014"/>
      <c r="CE121" s="1014"/>
      <c r="CF121" s="1008">
        <v>28.3</v>
      </c>
      <c r="CG121" s="1009"/>
      <c r="CH121" s="1009"/>
      <c r="CI121" s="1009"/>
      <c r="CJ121" s="1009"/>
      <c r="CK121" s="1104"/>
      <c r="CL121" s="1105"/>
      <c r="CM121" s="1105"/>
      <c r="CN121" s="1105"/>
      <c r="CO121" s="1106"/>
      <c r="CP121" s="1114" t="s">
        <v>416</v>
      </c>
      <c r="CQ121" s="1115"/>
      <c r="CR121" s="1115"/>
      <c r="CS121" s="1115"/>
      <c r="CT121" s="1115"/>
      <c r="CU121" s="1115"/>
      <c r="CV121" s="1115"/>
      <c r="CW121" s="1115"/>
      <c r="CX121" s="1115"/>
      <c r="CY121" s="1115"/>
      <c r="CZ121" s="1115"/>
      <c r="DA121" s="1115"/>
      <c r="DB121" s="1115"/>
      <c r="DC121" s="1115"/>
      <c r="DD121" s="1115"/>
      <c r="DE121" s="1115"/>
      <c r="DF121" s="1116"/>
      <c r="DG121" s="1013">
        <v>821600</v>
      </c>
      <c r="DH121" s="1014"/>
      <c r="DI121" s="1014"/>
      <c r="DJ121" s="1014"/>
      <c r="DK121" s="1014"/>
      <c r="DL121" s="1014">
        <v>945939</v>
      </c>
      <c r="DM121" s="1014"/>
      <c r="DN121" s="1014"/>
      <c r="DO121" s="1014"/>
      <c r="DP121" s="1014"/>
      <c r="DQ121" s="1014">
        <v>831152</v>
      </c>
      <c r="DR121" s="1014"/>
      <c r="DS121" s="1014"/>
      <c r="DT121" s="1014"/>
      <c r="DU121" s="1014"/>
      <c r="DV121" s="1015">
        <v>9.6999999999999993</v>
      </c>
      <c r="DW121" s="1015"/>
      <c r="DX121" s="1015"/>
      <c r="DY121" s="1015"/>
      <c r="DZ121" s="1016"/>
    </row>
    <row r="122" spans="1:130" s="247" customFormat="1" ht="26.25" customHeight="1">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445</v>
      </c>
      <c r="AB122" s="1053"/>
      <c r="AC122" s="1053"/>
      <c r="AD122" s="1053"/>
      <c r="AE122" s="1054"/>
      <c r="AF122" s="1055" t="s">
        <v>445</v>
      </c>
      <c r="AG122" s="1053"/>
      <c r="AH122" s="1053"/>
      <c r="AI122" s="1053"/>
      <c r="AJ122" s="1054"/>
      <c r="AK122" s="1055" t="s">
        <v>465</v>
      </c>
      <c r="AL122" s="1053"/>
      <c r="AM122" s="1053"/>
      <c r="AN122" s="1053"/>
      <c r="AO122" s="1054"/>
      <c r="AP122" s="1056" t="s">
        <v>445</v>
      </c>
      <c r="AQ122" s="1057"/>
      <c r="AR122" s="1057"/>
      <c r="AS122" s="1057"/>
      <c r="AT122" s="1058"/>
      <c r="AU122" s="1086"/>
      <c r="AV122" s="1087"/>
      <c r="AW122" s="1087"/>
      <c r="AX122" s="1087"/>
      <c r="AY122" s="1088"/>
      <c r="AZ122" s="1068" t="s">
        <v>486</v>
      </c>
      <c r="BA122" s="1059"/>
      <c r="BB122" s="1059"/>
      <c r="BC122" s="1059"/>
      <c r="BD122" s="1059"/>
      <c r="BE122" s="1059"/>
      <c r="BF122" s="1059"/>
      <c r="BG122" s="1059"/>
      <c r="BH122" s="1059"/>
      <c r="BI122" s="1059"/>
      <c r="BJ122" s="1059"/>
      <c r="BK122" s="1059"/>
      <c r="BL122" s="1059"/>
      <c r="BM122" s="1059"/>
      <c r="BN122" s="1059"/>
      <c r="BO122" s="1059"/>
      <c r="BP122" s="1060"/>
      <c r="BQ122" s="1091">
        <v>15806103</v>
      </c>
      <c r="BR122" s="1092"/>
      <c r="BS122" s="1092"/>
      <c r="BT122" s="1092"/>
      <c r="BU122" s="1092"/>
      <c r="BV122" s="1092">
        <v>15642418</v>
      </c>
      <c r="BW122" s="1092"/>
      <c r="BX122" s="1092"/>
      <c r="BY122" s="1092"/>
      <c r="BZ122" s="1092"/>
      <c r="CA122" s="1092">
        <v>15314005</v>
      </c>
      <c r="CB122" s="1092"/>
      <c r="CC122" s="1092"/>
      <c r="CD122" s="1092"/>
      <c r="CE122" s="1092"/>
      <c r="CF122" s="1112">
        <v>178.2</v>
      </c>
      <c r="CG122" s="1113"/>
      <c r="CH122" s="1113"/>
      <c r="CI122" s="1113"/>
      <c r="CJ122" s="1113"/>
      <c r="CK122" s="1104"/>
      <c r="CL122" s="1105"/>
      <c r="CM122" s="1105"/>
      <c r="CN122" s="1105"/>
      <c r="CO122" s="1106"/>
      <c r="CP122" s="1114" t="s">
        <v>412</v>
      </c>
      <c r="CQ122" s="1115"/>
      <c r="CR122" s="1115"/>
      <c r="CS122" s="1115"/>
      <c r="CT122" s="1115"/>
      <c r="CU122" s="1115"/>
      <c r="CV122" s="1115"/>
      <c r="CW122" s="1115"/>
      <c r="CX122" s="1115"/>
      <c r="CY122" s="1115"/>
      <c r="CZ122" s="1115"/>
      <c r="DA122" s="1115"/>
      <c r="DB122" s="1115"/>
      <c r="DC122" s="1115"/>
      <c r="DD122" s="1115"/>
      <c r="DE122" s="1115"/>
      <c r="DF122" s="1116"/>
      <c r="DG122" s="1013">
        <v>295679</v>
      </c>
      <c r="DH122" s="1014"/>
      <c r="DI122" s="1014"/>
      <c r="DJ122" s="1014"/>
      <c r="DK122" s="1014"/>
      <c r="DL122" s="1014">
        <v>408552</v>
      </c>
      <c r="DM122" s="1014"/>
      <c r="DN122" s="1014"/>
      <c r="DO122" s="1014"/>
      <c r="DP122" s="1014"/>
      <c r="DQ122" s="1014">
        <v>370633</v>
      </c>
      <c r="DR122" s="1014"/>
      <c r="DS122" s="1014"/>
      <c r="DT122" s="1014"/>
      <c r="DU122" s="1014"/>
      <c r="DV122" s="1015">
        <v>4.3</v>
      </c>
      <c r="DW122" s="1015"/>
      <c r="DX122" s="1015"/>
      <c r="DY122" s="1015"/>
      <c r="DZ122" s="1016"/>
    </row>
    <row r="123" spans="1:130" s="247" customFormat="1" ht="26.25" customHeight="1">
      <c r="A123" s="1153"/>
      <c r="B123" s="1040"/>
      <c r="C123" s="1010" t="s">
        <v>470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31207</v>
      </c>
      <c r="AB123" s="1053"/>
      <c r="AC123" s="1053"/>
      <c r="AD123" s="1053"/>
      <c r="AE123" s="1054"/>
      <c r="AF123" s="1055">
        <v>31151</v>
      </c>
      <c r="AG123" s="1053"/>
      <c r="AH123" s="1053"/>
      <c r="AI123" s="1053"/>
      <c r="AJ123" s="1054"/>
      <c r="AK123" s="1055">
        <v>31195</v>
      </c>
      <c r="AL123" s="1053"/>
      <c r="AM123" s="1053"/>
      <c r="AN123" s="1053"/>
      <c r="AO123" s="1054"/>
      <c r="AP123" s="1056">
        <v>0.4</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487</v>
      </c>
      <c r="BP123" s="1100"/>
      <c r="BQ123" s="1159">
        <v>20647458</v>
      </c>
      <c r="BR123" s="1160"/>
      <c r="BS123" s="1160"/>
      <c r="BT123" s="1160"/>
      <c r="BU123" s="1160"/>
      <c r="BV123" s="1160">
        <v>22835923</v>
      </c>
      <c r="BW123" s="1160"/>
      <c r="BX123" s="1160"/>
      <c r="BY123" s="1160"/>
      <c r="BZ123" s="1160"/>
      <c r="CA123" s="1160">
        <v>23952094</v>
      </c>
      <c r="CB123" s="1160"/>
      <c r="CC123" s="1160"/>
      <c r="CD123" s="1160"/>
      <c r="CE123" s="1160"/>
      <c r="CF123" s="1093"/>
      <c r="CG123" s="1094"/>
      <c r="CH123" s="1094"/>
      <c r="CI123" s="1094"/>
      <c r="CJ123" s="1095"/>
      <c r="CK123" s="1104"/>
      <c r="CL123" s="1105"/>
      <c r="CM123" s="1105"/>
      <c r="CN123" s="1105"/>
      <c r="CO123" s="1106"/>
      <c r="CP123" s="1114" t="s">
        <v>488</v>
      </c>
      <c r="CQ123" s="1115"/>
      <c r="CR123" s="1115"/>
      <c r="CS123" s="1115"/>
      <c r="CT123" s="1115"/>
      <c r="CU123" s="1115"/>
      <c r="CV123" s="1115"/>
      <c r="CW123" s="1115"/>
      <c r="CX123" s="1115"/>
      <c r="CY123" s="1115"/>
      <c r="CZ123" s="1115"/>
      <c r="DA123" s="1115"/>
      <c r="DB123" s="1115"/>
      <c r="DC123" s="1115"/>
      <c r="DD123" s="1115"/>
      <c r="DE123" s="1115"/>
      <c r="DF123" s="1116"/>
      <c r="DG123" s="1052" t="s">
        <v>445</v>
      </c>
      <c r="DH123" s="1053"/>
      <c r="DI123" s="1053"/>
      <c r="DJ123" s="1053"/>
      <c r="DK123" s="1054"/>
      <c r="DL123" s="1055" t="s">
        <v>445</v>
      </c>
      <c r="DM123" s="1053"/>
      <c r="DN123" s="1053"/>
      <c r="DO123" s="1053"/>
      <c r="DP123" s="1054"/>
      <c r="DQ123" s="1055">
        <v>1277</v>
      </c>
      <c r="DR123" s="1053"/>
      <c r="DS123" s="1053"/>
      <c r="DT123" s="1053"/>
      <c r="DU123" s="1054"/>
      <c r="DV123" s="1056">
        <v>0</v>
      </c>
      <c r="DW123" s="1057"/>
      <c r="DX123" s="1057"/>
      <c r="DY123" s="1057"/>
      <c r="DZ123" s="1058"/>
    </row>
    <row r="124" spans="1:130" s="247" customFormat="1" ht="26.25" customHeight="1" thickBot="1">
      <c r="A124" s="1153"/>
      <c r="B124" s="1040"/>
      <c r="C124" s="1010" t="s">
        <v>473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445</v>
      </c>
      <c r="AB124" s="1053"/>
      <c r="AC124" s="1053"/>
      <c r="AD124" s="1053"/>
      <c r="AE124" s="1054"/>
      <c r="AF124" s="1055" t="s">
        <v>445</v>
      </c>
      <c r="AG124" s="1053"/>
      <c r="AH124" s="1053"/>
      <c r="AI124" s="1053"/>
      <c r="AJ124" s="1054"/>
      <c r="AK124" s="1055" t="s">
        <v>465</v>
      </c>
      <c r="AL124" s="1053"/>
      <c r="AM124" s="1053"/>
      <c r="AN124" s="1053"/>
      <c r="AO124" s="1054"/>
      <c r="AP124" s="1056" t="s">
        <v>235</v>
      </c>
      <c r="AQ124" s="1057"/>
      <c r="AR124" s="1057"/>
      <c r="AS124" s="1057"/>
      <c r="AT124" s="1058"/>
      <c r="AU124" s="1155" t="s">
        <v>489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64.900000000000006</v>
      </c>
      <c r="BR124" s="1122"/>
      <c r="BS124" s="1122"/>
      <c r="BT124" s="1122"/>
      <c r="BU124" s="1122"/>
      <c r="BV124" s="1122">
        <v>38.9</v>
      </c>
      <c r="BW124" s="1122"/>
      <c r="BX124" s="1122"/>
      <c r="BY124" s="1122"/>
      <c r="BZ124" s="1122"/>
      <c r="CA124" s="1122">
        <v>19.7</v>
      </c>
      <c r="CB124" s="1122"/>
      <c r="CC124" s="1122"/>
      <c r="CD124" s="1122"/>
      <c r="CE124" s="1122"/>
      <c r="CF124" s="1123"/>
      <c r="CG124" s="1124"/>
      <c r="CH124" s="1124"/>
      <c r="CI124" s="1124"/>
      <c r="CJ124" s="1125"/>
      <c r="CK124" s="1107"/>
      <c r="CL124" s="1107"/>
      <c r="CM124" s="1107"/>
      <c r="CN124" s="1107"/>
      <c r="CO124" s="1108"/>
      <c r="CP124" s="1114" t="s">
        <v>490</v>
      </c>
      <c r="CQ124" s="1115"/>
      <c r="CR124" s="1115"/>
      <c r="CS124" s="1115"/>
      <c r="CT124" s="1115"/>
      <c r="CU124" s="1115"/>
      <c r="CV124" s="1115"/>
      <c r="CW124" s="1115"/>
      <c r="CX124" s="1115"/>
      <c r="CY124" s="1115"/>
      <c r="CZ124" s="1115"/>
      <c r="DA124" s="1115"/>
      <c r="DB124" s="1115"/>
      <c r="DC124" s="1115"/>
      <c r="DD124" s="1115"/>
      <c r="DE124" s="1115"/>
      <c r="DF124" s="1116"/>
      <c r="DG124" s="1099" t="s">
        <v>445</v>
      </c>
      <c r="DH124" s="1078"/>
      <c r="DI124" s="1078"/>
      <c r="DJ124" s="1078"/>
      <c r="DK124" s="1079"/>
      <c r="DL124" s="1077" t="s">
        <v>465</v>
      </c>
      <c r="DM124" s="1078"/>
      <c r="DN124" s="1078"/>
      <c r="DO124" s="1078"/>
      <c r="DP124" s="1079"/>
      <c r="DQ124" s="1077" t="s">
        <v>445</v>
      </c>
      <c r="DR124" s="1078"/>
      <c r="DS124" s="1078"/>
      <c r="DT124" s="1078"/>
      <c r="DU124" s="1079"/>
      <c r="DV124" s="1080" t="s">
        <v>445</v>
      </c>
      <c r="DW124" s="1081"/>
      <c r="DX124" s="1081"/>
      <c r="DY124" s="1081"/>
      <c r="DZ124" s="1082"/>
    </row>
    <row r="125" spans="1:130" s="247" customFormat="1" ht="26.25" customHeight="1">
      <c r="A125" s="1153"/>
      <c r="B125" s="1040"/>
      <c r="C125" s="1010" t="s">
        <v>476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445</v>
      </c>
      <c r="AB125" s="1053"/>
      <c r="AC125" s="1053"/>
      <c r="AD125" s="1053"/>
      <c r="AE125" s="1054"/>
      <c r="AF125" s="1055" t="s">
        <v>468</v>
      </c>
      <c r="AG125" s="1053"/>
      <c r="AH125" s="1053"/>
      <c r="AI125" s="1053"/>
      <c r="AJ125" s="1054"/>
      <c r="AK125" s="1055" t="s">
        <v>445</v>
      </c>
      <c r="AL125" s="1053"/>
      <c r="AM125" s="1053"/>
      <c r="AN125" s="1053"/>
      <c r="AO125" s="1054"/>
      <c r="AP125" s="1056" t="s">
        <v>445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491</v>
      </c>
      <c r="CL125" s="1102"/>
      <c r="CM125" s="1102"/>
      <c r="CN125" s="1102"/>
      <c r="CO125" s="1103"/>
      <c r="CP125" s="1034" t="s">
        <v>492</v>
      </c>
      <c r="CQ125" s="983"/>
      <c r="CR125" s="983"/>
      <c r="CS125" s="983"/>
      <c r="CT125" s="983"/>
      <c r="CU125" s="983"/>
      <c r="CV125" s="983"/>
      <c r="CW125" s="983"/>
      <c r="CX125" s="983"/>
      <c r="CY125" s="983"/>
      <c r="CZ125" s="983"/>
      <c r="DA125" s="983"/>
      <c r="DB125" s="983"/>
      <c r="DC125" s="983"/>
      <c r="DD125" s="983"/>
      <c r="DE125" s="983"/>
      <c r="DF125" s="984"/>
      <c r="DG125" s="1020" t="s">
        <v>445</v>
      </c>
      <c r="DH125" s="1021"/>
      <c r="DI125" s="1021"/>
      <c r="DJ125" s="1021"/>
      <c r="DK125" s="1021"/>
      <c r="DL125" s="1021" t="s">
        <v>445</v>
      </c>
      <c r="DM125" s="1021"/>
      <c r="DN125" s="1021"/>
      <c r="DO125" s="1021"/>
      <c r="DP125" s="1021"/>
      <c r="DQ125" s="1021" t="s">
        <v>445</v>
      </c>
      <c r="DR125" s="1021"/>
      <c r="DS125" s="1021"/>
      <c r="DT125" s="1021"/>
      <c r="DU125" s="1021"/>
      <c r="DV125" s="1022" t="s">
        <v>445</v>
      </c>
      <c r="DW125" s="1022"/>
      <c r="DX125" s="1022"/>
      <c r="DY125" s="1022"/>
      <c r="DZ125" s="1023"/>
    </row>
    <row r="126" spans="1:130" s="247" customFormat="1" ht="26.25" customHeight="1" thickBot="1">
      <c r="A126" s="1153"/>
      <c r="B126" s="1040"/>
      <c r="C126" s="1010" t="s">
        <v>479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445</v>
      </c>
      <c r="AB126" s="1053"/>
      <c r="AC126" s="1053"/>
      <c r="AD126" s="1053"/>
      <c r="AE126" s="1054"/>
      <c r="AF126" s="1055" t="s">
        <v>445</v>
      </c>
      <c r="AG126" s="1053"/>
      <c r="AH126" s="1053"/>
      <c r="AI126" s="1053"/>
      <c r="AJ126" s="1054"/>
      <c r="AK126" s="1055" t="s">
        <v>465</v>
      </c>
      <c r="AL126" s="1053"/>
      <c r="AM126" s="1053"/>
      <c r="AN126" s="1053"/>
      <c r="AO126" s="1054"/>
      <c r="AP126" s="1056" t="s">
        <v>445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493</v>
      </c>
      <c r="CQ126" s="1044"/>
      <c r="CR126" s="1044"/>
      <c r="CS126" s="1044"/>
      <c r="CT126" s="1044"/>
      <c r="CU126" s="1044"/>
      <c r="CV126" s="1044"/>
      <c r="CW126" s="1044"/>
      <c r="CX126" s="1044"/>
      <c r="CY126" s="1044"/>
      <c r="CZ126" s="1044"/>
      <c r="DA126" s="1044"/>
      <c r="DB126" s="1044"/>
      <c r="DC126" s="1044"/>
      <c r="DD126" s="1044"/>
      <c r="DE126" s="1044"/>
      <c r="DF126" s="1045"/>
      <c r="DG126" s="1013" t="s">
        <v>445</v>
      </c>
      <c r="DH126" s="1014"/>
      <c r="DI126" s="1014"/>
      <c r="DJ126" s="1014"/>
      <c r="DK126" s="1014"/>
      <c r="DL126" s="1014" t="s">
        <v>445</v>
      </c>
      <c r="DM126" s="1014"/>
      <c r="DN126" s="1014"/>
      <c r="DO126" s="1014"/>
      <c r="DP126" s="1014"/>
      <c r="DQ126" s="1014" t="s">
        <v>465</v>
      </c>
      <c r="DR126" s="1014"/>
      <c r="DS126" s="1014"/>
      <c r="DT126" s="1014"/>
      <c r="DU126" s="1014"/>
      <c r="DV126" s="1015" t="s">
        <v>445</v>
      </c>
      <c r="DW126" s="1015"/>
      <c r="DX126" s="1015"/>
      <c r="DY126" s="1015"/>
      <c r="DZ126" s="1016"/>
    </row>
    <row r="127" spans="1:130" s="247" customFormat="1" ht="26.25" customHeight="1">
      <c r="A127" s="1154"/>
      <c r="B127" s="1042"/>
      <c r="C127" s="1096" t="s">
        <v>494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2631</v>
      </c>
      <c r="AB127" s="1053"/>
      <c r="AC127" s="1053"/>
      <c r="AD127" s="1053"/>
      <c r="AE127" s="1054"/>
      <c r="AF127" s="1055">
        <v>2408</v>
      </c>
      <c r="AG127" s="1053"/>
      <c r="AH127" s="1053"/>
      <c r="AI127" s="1053"/>
      <c r="AJ127" s="1054"/>
      <c r="AK127" s="1055">
        <v>2248</v>
      </c>
      <c r="AL127" s="1053"/>
      <c r="AM127" s="1053"/>
      <c r="AN127" s="1053"/>
      <c r="AO127" s="1054"/>
      <c r="AP127" s="1056">
        <v>0</v>
      </c>
      <c r="AQ127" s="1057"/>
      <c r="AR127" s="1057"/>
      <c r="AS127" s="1057"/>
      <c r="AT127" s="1058"/>
      <c r="AU127" s="283"/>
      <c r="AV127" s="283"/>
      <c r="AW127" s="283"/>
      <c r="AX127" s="1126" t="s">
        <v>495</v>
      </c>
      <c r="AY127" s="1127"/>
      <c r="AZ127" s="1127"/>
      <c r="BA127" s="1127"/>
      <c r="BB127" s="1127"/>
      <c r="BC127" s="1127"/>
      <c r="BD127" s="1127"/>
      <c r="BE127" s="1128"/>
      <c r="BF127" s="1129" t="s">
        <v>496</v>
      </c>
      <c r="BG127" s="1127"/>
      <c r="BH127" s="1127"/>
      <c r="BI127" s="1127"/>
      <c r="BJ127" s="1127"/>
      <c r="BK127" s="1127"/>
      <c r="BL127" s="1128"/>
      <c r="BM127" s="1129" t="s">
        <v>497</v>
      </c>
      <c r="BN127" s="1127"/>
      <c r="BO127" s="1127"/>
      <c r="BP127" s="1127"/>
      <c r="BQ127" s="1127"/>
      <c r="BR127" s="1127"/>
      <c r="BS127" s="1128"/>
      <c r="BT127" s="1129" t="s">
        <v>498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499</v>
      </c>
      <c r="CQ127" s="1044"/>
      <c r="CR127" s="1044"/>
      <c r="CS127" s="1044"/>
      <c r="CT127" s="1044"/>
      <c r="CU127" s="1044"/>
      <c r="CV127" s="1044"/>
      <c r="CW127" s="1044"/>
      <c r="CX127" s="1044"/>
      <c r="CY127" s="1044"/>
      <c r="CZ127" s="1044"/>
      <c r="DA127" s="1044"/>
      <c r="DB127" s="1044"/>
      <c r="DC127" s="1044"/>
      <c r="DD127" s="1044"/>
      <c r="DE127" s="1044"/>
      <c r="DF127" s="1045"/>
      <c r="DG127" s="1013" t="s">
        <v>445</v>
      </c>
      <c r="DH127" s="1014"/>
      <c r="DI127" s="1014"/>
      <c r="DJ127" s="1014"/>
      <c r="DK127" s="1014"/>
      <c r="DL127" s="1014" t="s">
        <v>445</v>
      </c>
      <c r="DM127" s="1014"/>
      <c r="DN127" s="1014"/>
      <c r="DO127" s="1014"/>
      <c r="DP127" s="1014"/>
      <c r="DQ127" s="1014" t="s">
        <v>469</v>
      </c>
      <c r="DR127" s="1014"/>
      <c r="DS127" s="1014"/>
      <c r="DT127" s="1014"/>
      <c r="DU127" s="1014"/>
      <c r="DV127" s="1015" t="s">
        <v>445</v>
      </c>
      <c r="DW127" s="1015"/>
      <c r="DX127" s="1015"/>
      <c r="DY127" s="1015"/>
      <c r="DZ127" s="1016"/>
    </row>
    <row r="128" spans="1:130" s="247" customFormat="1" ht="26.25" customHeight="1" thickBot="1">
      <c r="A128" s="1137" t="s">
        <v>500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501</v>
      </c>
      <c r="X128" s="1139"/>
      <c r="Y128" s="1139"/>
      <c r="Z128" s="1140"/>
      <c r="AA128" s="1141">
        <v>306783</v>
      </c>
      <c r="AB128" s="1142"/>
      <c r="AC128" s="1142"/>
      <c r="AD128" s="1142"/>
      <c r="AE128" s="1143"/>
      <c r="AF128" s="1144">
        <v>308190</v>
      </c>
      <c r="AG128" s="1142"/>
      <c r="AH128" s="1142"/>
      <c r="AI128" s="1142"/>
      <c r="AJ128" s="1143"/>
      <c r="AK128" s="1144">
        <v>355170</v>
      </c>
      <c r="AL128" s="1142"/>
      <c r="AM128" s="1142"/>
      <c r="AN128" s="1142"/>
      <c r="AO128" s="1143"/>
      <c r="AP128" s="1145"/>
      <c r="AQ128" s="1146"/>
      <c r="AR128" s="1146"/>
      <c r="AS128" s="1146"/>
      <c r="AT128" s="1147"/>
      <c r="AU128" s="283"/>
      <c r="AV128" s="283"/>
      <c r="AW128" s="283"/>
      <c r="AX128" s="982" t="s">
        <v>502</v>
      </c>
      <c r="AY128" s="983"/>
      <c r="AZ128" s="983"/>
      <c r="BA128" s="983"/>
      <c r="BB128" s="983"/>
      <c r="BC128" s="983"/>
      <c r="BD128" s="983"/>
      <c r="BE128" s="984"/>
      <c r="BF128" s="1148" t="s">
        <v>445</v>
      </c>
      <c r="BG128" s="1149"/>
      <c r="BH128" s="1149"/>
      <c r="BI128" s="1149"/>
      <c r="BJ128" s="1149"/>
      <c r="BK128" s="1149"/>
      <c r="BL128" s="1150"/>
      <c r="BM128" s="1148">
        <v>13.33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503</v>
      </c>
      <c r="CQ128" s="1131"/>
      <c r="CR128" s="1131"/>
      <c r="CS128" s="1131"/>
      <c r="CT128" s="1131"/>
      <c r="CU128" s="1131"/>
      <c r="CV128" s="1131"/>
      <c r="CW128" s="1131"/>
      <c r="CX128" s="1131"/>
      <c r="CY128" s="1131"/>
      <c r="CZ128" s="1131"/>
      <c r="DA128" s="1131"/>
      <c r="DB128" s="1131"/>
      <c r="DC128" s="1131"/>
      <c r="DD128" s="1131"/>
      <c r="DE128" s="1131"/>
      <c r="DF128" s="1132"/>
      <c r="DG128" s="1133" t="s">
        <v>445</v>
      </c>
      <c r="DH128" s="1134"/>
      <c r="DI128" s="1134"/>
      <c r="DJ128" s="1134"/>
      <c r="DK128" s="1134"/>
      <c r="DL128" s="1134" t="s">
        <v>453</v>
      </c>
      <c r="DM128" s="1134"/>
      <c r="DN128" s="1134"/>
      <c r="DO128" s="1134"/>
      <c r="DP128" s="1134"/>
      <c r="DQ128" s="1134" t="s">
        <v>452</v>
      </c>
      <c r="DR128" s="1134"/>
      <c r="DS128" s="1134"/>
      <c r="DT128" s="1134"/>
      <c r="DU128" s="1134"/>
      <c r="DV128" s="1135" t="s">
        <v>395</v>
      </c>
      <c r="DW128" s="1135"/>
      <c r="DX128" s="1135"/>
      <c r="DY128" s="1135"/>
      <c r="DZ128" s="1136"/>
    </row>
    <row r="129" spans="1:131" s="247" customFormat="1" ht="26.25" customHeight="1">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504</v>
      </c>
      <c r="X129" s="1168"/>
      <c r="Y129" s="1168"/>
      <c r="Z129" s="1169"/>
      <c r="AA129" s="1052">
        <v>9968060</v>
      </c>
      <c r="AB129" s="1053"/>
      <c r="AC129" s="1053"/>
      <c r="AD129" s="1053"/>
      <c r="AE129" s="1054"/>
      <c r="AF129" s="1055">
        <v>9980413</v>
      </c>
      <c r="AG129" s="1053"/>
      <c r="AH129" s="1053"/>
      <c r="AI129" s="1053"/>
      <c r="AJ129" s="1054"/>
      <c r="AK129" s="1055">
        <v>9997303</v>
      </c>
      <c r="AL129" s="1053"/>
      <c r="AM129" s="1053"/>
      <c r="AN129" s="1053"/>
      <c r="AO129" s="1054"/>
      <c r="AP129" s="1170"/>
      <c r="AQ129" s="1171"/>
      <c r="AR129" s="1171"/>
      <c r="AS129" s="1171"/>
      <c r="AT129" s="1172"/>
      <c r="AU129" s="285"/>
      <c r="AV129" s="285"/>
      <c r="AW129" s="285"/>
      <c r="AX129" s="1161" t="s">
        <v>505</v>
      </c>
      <c r="AY129" s="1044"/>
      <c r="AZ129" s="1044"/>
      <c r="BA129" s="1044"/>
      <c r="BB129" s="1044"/>
      <c r="BC129" s="1044"/>
      <c r="BD129" s="1044"/>
      <c r="BE129" s="1045"/>
      <c r="BF129" s="1162" t="s">
        <v>445</v>
      </c>
      <c r="BG129" s="1163"/>
      <c r="BH129" s="1163"/>
      <c r="BI129" s="1163"/>
      <c r="BJ129" s="1163"/>
      <c r="BK129" s="1163"/>
      <c r="BL129" s="1164"/>
      <c r="BM129" s="1162">
        <v>18.329999999999998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1427864</v>
      </c>
      <c r="AB130" s="1053"/>
      <c r="AC130" s="1053"/>
      <c r="AD130" s="1053"/>
      <c r="AE130" s="1054"/>
      <c r="AF130" s="1055">
        <v>1431401</v>
      </c>
      <c r="AG130" s="1053"/>
      <c r="AH130" s="1053"/>
      <c r="AI130" s="1053"/>
      <c r="AJ130" s="1054"/>
      <c r="AK130" s="1055">
        <v>1403394</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7.7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8540196</v>
      </c>
      <c r="AB131" s="1078"/>
      <c r="AC131" s="1078"/>
      <c r="AD131" s="1078"/>
      <c r="AE131" s="1079"/>
      <c r="AF131" s="1077">
        <v>8549012</v>
      </c>
      <c r="AG131" s="1078"/>
      <c r="AH131" s="1078"/>
      <c r="AI131" s="1078"/>
      <c r="AJ131" s="1079"/>
      <c r="AK131" s="1077">
        <v>8593909</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v>19.7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8.1558497410000008</v>
      </c>
      <c r="AB132" s="1194"/>
      <c r="AC132" s="1194"/>
      <c r="AD132" s="1194"/>
      <c r="AE132" s="1195"/>
      <c r="AF132" s="1196">
        <v>7.3871460229999997</v>
      </c>
      <c r="AG132" s="1194"/>
      <c r="AH132" s="1194"/>
      <c r="AI132" s="1194"/>
      <c r="AJ132" s="1195"/>
      <c r="AK132" s="1196">
        <v>7.5695410650000001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8.9</v>
      </c>
      <c r="AB133" s="1177"/>
      <c r="AC133" s="1177"/>
      <c r="AD133" s="1177"/>
      <c r="AE133" s="1178"/>
      <c r="AF133" s="1176">
        <v>8</v>
      </c>
      <c r="AG133" s="1177"/>
      <c r="AH133" s="1177"/>
      <c r="AI133" s="1177"/>
      <c r="AJ133" s="1178"/>
      <c r="AK133" s="1176">
        <v>7.7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sWJdczqS/43jMIgiS7XiDHzy69eYI2N9AYUFsQ6RpdX7wcAqJg/hCNKNOzZCRHRk3F/cib8ijRjTfsrHBkbhTg==" saltValue="9df6ev8s1luia4/qeat7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1093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lKoZDmewhLmKsvM1Uj8dNGqEteYGIJ5+7Du+arvrsXCqxBlqSfciNXDj8VXuwIFSCxmuad2HBF0HbEBfqpNpAA==" saltValue="iVTsciOEtu1YBaXkz/wFM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57031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mLQOUXp1uZdgxT9/iVoILwpCmnsRbwg7gV824ZDKVPJZcm0ytshaUQgst9kVbc1yWOoAgmeNFX4GsiJm1cm0Q==" saltValue="7uuMZqcU1QSFlo1nDsYF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42578125" style="293" customWidth="1"/>
    <col min="37" max="44" width="17" style="293" customWidth="1"/>
    <col min="45" max="45" width="6.140625" style="300" customWidth="1"/>
    <col min="46" max="46" width="3" style="298" customWidth="1"/>
    <col min="47" max="47" width="19.140625" style="293" hidden="1" customWidth="1"/>
    <col min="48" max="52" width="12.5703125" style="293" hidden="1" customWidth="1"/>
    <col min="53" max="16384" width="8.5703125" style="293" hidden="1"/>
  </cols>
  <sheetData>
    <row r="1" spans="1:46">
      <c r="AS1" s="294"/>
      <c r="AT1" s="294"/>
    </row>
    <row r="2" spans="1:46">
      <c r="AS2" s="294"/>
      <c r="AT2" s="294"/>
    </row>
    <row r="3" spans="1:46">
      <c r="AS3" s="294"/>
      <c r="AT3" s="294"/>
    </row>
    <row r="4" spans="1:46">
      <c r="AS4" s="294"/>
      <c r="AT4" s="294"/>
    </row>
    <row r="5" spans="1:46" ht="17.2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2369311</v>
      </c>
      <c r="AP9" s="313">
        <v>57852</v>
      </c>
      <c r="AQ9" s="314">
        <v>90613</v>
      </c>
      <c r="AR9" s="315">
        <v>-36.200000000000003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135688</v>
      </c>
      <c r="AP10" s="316">
        <v>3313</v>
      </c>
      <c r="AQ10" s="317">
        <v>7525</v>
      </c>
      <c r="AR10" s="318">
        <v>-56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515688</v>
      </c>
      <c r="AP11" s="316">
        <v>12592</v>
      </c>
      <c r="AQ11" s="317">
        <v>9582</v>
      </c>
      <c r="AR11" s="318">
        <v>31.4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v>155820</v>
      </c>
      <c r="AP12" s="316">
        <v>3805</v>
      </c>
      <c r="AQ12" s="317">
        <v>1356</v>
      </c>
      <c r="AR12" s="318">
        <v>180.6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527</v>
      </c>
      <c r="AP13" s="316" t="s">
        <v>527</v>
      </c>
      <c r="AQ13" s="317">
        <v>2</v>
      </c>
      <c r="AR13" s="318" t="s">
        <v>527</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t="s">
        <v>527</v>
      </c>
      <c r="AP14" s="316" t="s">
        <v>527</v>
      </c>
      <c r="AQ14" s="317">
        <v>4182</v>
      </c>
      <c r="AR14" s="318" t="s">
        <v>527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80688</v>
      </c>
      <c r="AP15" s="316">
        <v>1970</v>
      </c>
      <c r="AQ15" s="317">
        <v>2331</v>
      </c>
      <c r="AR15" s="318">
        <v>-15.5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-197210</v>
      </c>
      <c r="AP16" s="316">
        <v>-4815</v>
      </c>
      <c r="AQ16" s="317">
        <v>-8270</v>
      </c>
      <c r="AR16" s="318">
        <v>-41.8</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3059985</v>
      </c>
      <c r="AP17" s="316">
        <v>74716</v>
      </c>
      <c r="AQ17" s="317">
        <v>107322</v>
      </c>
      <c r="AR17" s="318">
        <v>-30.4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7.06</v>
      </c>
      <c r="AP21" s="329">
        <v>10.18</v>
      </c>
      <c r="AQ21" s="330">
        <v>-3.12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98.1</v>
      </c>
      <c r="AP22" s="334">
        <v>97.7</v>
      </c>
      <c r="AQ22" s="335">
        <v>0.4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1642139</v>
      </c>
      <c r="AP32" s="343">
        <v>40096</v>
      </c>
      <c r="AQ32" s="344">
        <v>67619</v>
      </c>
      <c r="AR32" s="345">
        <v>-40.700000000000003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527</v>
      </c>
      <c r="AP33" s="343" t="s">
        <v>527</v>
      </c>
      <c r="AQ33" s="344" t="s">
        <v>527</v>
      </c>
      <c r="AR33" s="345" t="s">
        <v>527</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527</v>
      </c>
      <c r="AP34" s="343" t="s">
        <v>527</v>
      </c>
      <c r="AQ34" s="344">
        <v>3</v>
      </c>
      <c r="AR34" s="345" t="s">
        <v>527</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549477</v>
      </c>
      <c r="AP35" s="343">
        <v>13417</v>
      </c>
      <c r="AQ35" s="344">
        <v>17835</v>
      </c>
      <c r="AR35" s="345">
        <v>-24.8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v>184024</v>
      </c>
      <c r="AP36" s="343">
        <v>4493</v>
      </c>
      <c r="AQ36" s="344">
        <v>2401</v>
      </c>
      <c r="AR36" s="345">
        <v>87.1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33443</v>
      </c>
      <c r="AP37" s="343">
        <v>817</v>
      </c>
      <c r="AQ37" s="344">
        <v>732</v>
      </c>
      <c r="AR37" s="345">
        <v>11.6</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t="s">
        <v>527</v>
      </c>
      <c r="AP38" s="346" t="s">
        <v>527</v>
      </c>
      <c r="AQ38" s="347">
        <v>5</v>
      </c>
      <c r="AR38" s="335" t="s">
        <v>527</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-355170</v>
      </c>
      <c r="AP39" s="343">
        <v>-8672</v>
      </c>
      <c r="AQ39" s="344">
        <v>-3806</v>
      </c>
      <c r="AR39" s="345">
        <v>127.9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-1403394</v>
      </c>
      <c r="AP40" s="343">
        <v>-34267</v>
      </c>
      <c r="AQ40" s="344">
        <v>-59049</v>
      </c>
      <c r="AR40" s="345">
        <v>-42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650519</v>
      </c>
      <c r="AP41" s="343">
        <v>15884</v>
      </c>
      <c r="AQ41" s="344">
        <v>25740</v>
      </c>
      <c r="AR41" s="345">
        <v>-38.299999999999997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1406512</v>
      </c>
      <c r="AN51" s="365">
        <v>33471</v>
      </c>
      <c r="AO51" s="366">
        <v>-25.8</v>
      </c>
      <c r="AP51" s="367">
        <v>87974</v>
      </c>
      <c r="AQ51" s="368">
        <v>5.2</v>
      </c>
      <c r="AR51" s="369">
        <v>-31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682883</v>
      </c>
      <c r="AN52" s="373">
        <v>16251</v>
      </c>
      <c r="AO52" s="374">
        <v>-35.799999999999997</v>
      </c>
      <c r="AP52" s="375">
        <v>48183</v>
      </c>
      <c r="AQ52" s="376">
        <v>-1.2</v>
      </c>
      <c r="AR52" s="377">
        <v>-34.6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1838784</v>
      </c>
      <c r="AN53" s="365">
        <v>44137</v>
      </c>
      <c r="AO53" s="366">
        <v>31.9</v>
      </c>
      <c r="AP53" s="367">
        <v>83280</v>
      </c>
      <c r="AQ53" s="368">
        <v>-5.3</v>
      </c>
      <c r="AR53" s="369">
        <v>37.200000000000003</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841559</v>
      </c>
      <c r="AN54" s="373">
        <v>20200</v>
      </c>
      <c r="AO54" s="374">
        <v>24.3</v>
      </c>
      <c r="AP54" s="375">
        <v>43123</v>
      </c>
      <c r="AQ54" s="376">
        <v>-10.5</v>
      </c>
      <c r="AR54" s="377">
        <v>34.799999999999997</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1755081</v>
      </c>
      <c r="AN55" s="365">
        <v>42329</v>
      </c>
      <c r="AO55" s="366">
        <v>-4.0999999999999996</v>
      </c>
      <c r="AP55" s="367">
        <v>88968</v>
      </c>
      <c r="AQ55" s="368">
        <v>6.8</v>
      </c>
      <c r="AR55" s="369">
        <v>-10.9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713449</v>
      </c>
      <c r="AN56" s="373">
        <v>17207</v>
      </c>
      <c r="AO56" s="374">
        <v>-14.8</v>
      </c>
      <c r="AP56" s="375">
        <v>45482</v>
      </c>
      <c r="AQ56" s="376">
        <v>5.5</v>
      </c>
      <c r="AR56" s="377">
        <v>-20.3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2414743</v>
      </c>
      <c r="AN57" s="365">
        <v>58580</v>
      </c>
      <c r="AO57" s="366">
        <v>38.4</v>
      </c>
      <c r="AP57" s="367">
        <v>85173</v>
      </c>
      <c r="AQ57" s="368">
        <v>-4.3</v>
      </c>
      <c r="AR57" s="369">
        <v>42.7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915515</v>
      </c>
      <c r="AN58" s="373">
        <v>22210</v>
      </c>
      <c r="AO58" s="374">
        <v>29.1</v>
      </c>
      <c r="AP58" s="375">
        <v>43913</v>
      </c>
      <c r="AQ58" s="376">
        <v>-3.4</v>
      </c>
      <c r="AR58" s="377">
        <v>32.5</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2345643</v>
      </c>
      <c r="AN59" s="365">
        <v>57274</v>
      </c>
      <c r="AO59" s="366">
        <v>-2.2000000000000002</v>
      </c>
      <c r="AP59" s="367">
        <v>94081</v>
      </c>
      <c r="AQ59" s="368">
        <v>10.5</v>
      </c>
      <c r="AR59" s="369">
        <v>-12.7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1110692</v>
      </c>
      <c r="AN60" s="373">
        <v>27120</v>
      </c>
      <c r="AO60" s="374">
        <v>22.1</v>
      </c>
      <c r="AP60" s="375">
        <v>48949</v>
      </c>
      <c r="AQ60" s="376">
        <v>11.5</v>
      </c>
      <c r="AR60" s="377">
        <v>10.6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1952153</v>
      </c>
      <c r="AN61" s="380">
        <v>47158</v>
      </c>
      <c r="AO61" s="381">
        <v>7.6</v>
      </c>
      <c r="AP61" s="382">
        <v>87895</v>
      </c>
      <c r="AQ61" s="383">
        <v>2.6</v>
      </c>
      <c r="AR61" s="369">
        <v>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852820</v>
      </c>
      <c r="AN62" s="373">
        <v>20598</v>
      </c>
      <c r="AO62" s="374">
        <v>5</v>
      </c>
      <c r="AP62" s="375">
        <v>45930</v>
      </c>
      <c r="AQ62" s="376">
        <v>0.4</v>
      </c>
      <c r="AR62" s="377">
        <v>4.5999999999999996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YXrm3AdZLERE7HOdfRVHMDc79UOhwUOn+Joem4mrb3DLhzf9J2LrrNd+bOhRsVYltaigqnmzdg+/RMr2DSIlzw==" saltValue="3gAFkTOGnqVSSfbuFwYD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425781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566</v>
      </c>
    </row>
    <row r="120" spans="125:125" ht="13.5" hidden="1" customHeight="1"/>
    <row r="121" spans="125:125" ht="13.5" hidden="1" customHeight="1">
      <c r="DU121" s="291"/>
    </row>
  </sheetData>
  <sheetProtection algorithmName="SHA-512" hashValue="QatLdJ7vCDyGhFL9fKx1f4DXEChVgAfl3KIN9+uLIgq2QCHdCfrmebDBXvLYBxuWClJ0QsS5UzOfqQm87wuaMw==" saltValue="N00EbbkmqWA1uoc5IdwJ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425781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567</v>
      </c>
    </row>
  </sheetData>
  <sheetProtection algorithmName="SHA-512" hashValue="XyHfJ5zB+oir/6HTnfLdbn27BDWlnF1DPx8B1DanaR43eh2jTrRjmP3dOkIc/5Xkw4WdyWm42uN31XIK9AVKNA==" saltValue="mwI4KL0TXUKp59HPRas7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6" t="s">
        <v>3</v>
      </c>
      <c r="D47" s="1236"/>
      <c r="E47" s="1237"/>
      <c r="F47" s="11">
        <v>13.35</v>
      </c>
      <c r="G47" s="12">
        <v>14.02</v>
      </c>
      <c r="H47" s="12">
        <v>12.29</v>
      </c>
      <c r="I47" s="12">
        <v>13.43</v>
      </c>
      <c r="J47" s="13">
        <v>13.54</v>
      </c>
    </row>
    <row r="48" spans="2:10" ht="57.75" customHeight="1">
      <c r="B48" s="14"/>
      <c r="C48" s="1238" t="s">
        <v>4</v>
      </c>
      <c r="D48" s="1238"/>
      <c r="E48" s="1239"/>
      <c r="F48" s="15">
        <v>6.33</v>
      </c>
      <c r="G48" s="16">
        <v>7.5</v>
      </c>
      <c r="H48" s="16">
        <v>8.0399999999999991</v>
      </c>
      <c r="I48" s="16">
        <v>5.77</v>
      </c>
      <c r="J48" s="17">
        <v>4.16</v>
      </c>
    </row>
    <row r="49" spans="2:10" ht="57.75" customHeight="1" thickBot="1">
      <c r="B49" s="18"/>
      <c r="C49" s="1240" t="s">
        <v>5</v>
      </c>
      <c r="D49" s="1240"/>
      <c r="E49" s="1241"/>
      <c r="F49" s="19" t="s">
        <v>573</v>
      </c>
      <c r="G49" s="20" t="s">
        <v>574</v>
      </c>
      <c r="H49" s="20" t="s">
        <v>575</v>
      </c>
      <c r="I49" s="20" t="s">
        <v>576</v>
      </c>
      <c r="J49" s="21" t="s">
        <v>577</v>
      </c>
    </row>
    <row r="50" spans="2:10" ht="13.5" customHeight="1"/>
  </sheetData>
  <sheetProtection algorithmName="SHA-512" hashValue="XYSPmoLeRyAC4uo0xVnDLa2xS+JCgRuYzShL1vcHdQMxPisRRZeO30AYq/AhRZXP/XT5S/ypFP2jOF7yuqRWbg==" saltValue="ej5qGZv1EtAo0VsA8ez+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2021-10-07T00:56:25Z</cp:lastPrinted>
  <dcterms:created xsi:type="dcterms:W3CDTF">2021-02-05T01:12:02Z</dcterms:created>
  <dcterms:modified xsi:type="dcterms:W3CDTF">2021-11-18T05:08:48Z</dcterms:modified>
</cp:coreProperties>
</file>