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290" yWindow="195" windowWidth="16005"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AA33" i="11"/>
  <c r="AA32"/>
  <c r="AA31"/>
  <c r="AA30"/>
  <c r="AA28"/>
  <c r="AA7"/>
  <c r="BG36" i="9" l="1"/>
  <c r="BG35"/>
  <c r="BG34"/>
  <c r="AO35"/>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E40"/>
  <c r="AM40"/>
  <c r="U40"/>
  <c r="C40"/>
  <c r="CO39"/>
  <c r="BE39"/>
  <c r="AM39"/>
  <c r="U39"/>
  <c r="C39"/>
  <c r="CO38"/>
  <c r="BE38"/>
  <c r="AM38"/>
  <c r="U38"/>
  <c r="C38"/>
  <c r="CO37"/>
  <c r="BE37"/>
  <c r="AM37"/>
  <c r="C37"/>
  <c r="CO36"/>
  <c r="AM36"/>
  <c r="C36"/>
  <c r="CO35"/>
  <c r="BW35"/>
  <c r="BW36" s="1"/>
  <c r="BW37" s="1"/>
  <c r="BW38" s="1"/>
  <c r="BW39" s="1"/>
  <c r="BW40" s="1"/>
  <c r="C35"/>
  <c r="CO34"/>
  <c r="BW34"/>
  <c r="C34"/>
  <c r="AM34" l="1"/>
  <c r="AM35" s="1"/>
  <c r="U34"/>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 r="BE35" s="1"/>
  <c r="BE36" s="1"/>
</calcChain>
</file>

<file path=xl/sharedStrings.xml><?xml version="1.0" encoding="utf-8"?>
<sst xmlns="http://schemas.openxmlformats.org/spreadsheetml/2006/main" count="1013" uniqueCount="570">
  <si>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</si>
  <si>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</si>
  <si>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</si>
  <si>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</si>
  <si>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</si>
  <si>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</si>
  <si>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</si>
  <si>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</si>
  <si>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</si>
  <si>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</si>
  <si>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</si>
  <si>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</si>
  <si>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</si>
  <si>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</si>
  <si>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</si>
  <si>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</si>
  <si>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</si>
  <si>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</si>
  <si>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</si>
  <si>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</si>
  <si>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</si>
  <si>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</si>
  <si>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</si>
  <si>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</si>
  <si>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</si>
  <si>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</si>
  <si>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</si>
  <si>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</si>
  <si>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</si>
  <si>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</si>
  <si>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</si>
  <si>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</si>
  <si>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</si>
  <si>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</si>
  <si>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</si>
  <si>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</si>
  <si>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</si>
  <si>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</si>
  <si>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</si>
  <si>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</si>
  <si>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</si>
  <si>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</si>
  <si>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</si>
  <si>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</si>
  <si>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</si>
  <si>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</si>
  <si>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</si>
  <si>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</si>
  <si>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</si>
  <si>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</si>
  <si>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</si>
  <si>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</si>
  <si>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</si>
  <si>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</si>
  <si>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</si>
  <si>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</si>
  <si>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</si>
  <si>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</si>
  <si>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</si>
  <si>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</si>
  <si>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</si>
  <si>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</si>
  <si>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</si>
  <si>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</si>
  <si>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</si>
  <si>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</si>
  <si>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</si>
  <si>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</si>
  <si>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</si>
  <si>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</si>
  <si>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</si>
  <si>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</si>
  <si>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</si>
  <si>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</si>
  <si>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</si>
  <si>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</si>
  <si>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</si>
  <si>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</si>
  <si>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</si>
  <si>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</si>
  <si>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</si>
  <si>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</si>
  <si>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寒河江市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</si>
  <si>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</si>
  <si>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</si>
  <si>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</si>
  <si>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</si>
  <si>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</si>
  <si>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</si>
  <si>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</si>
  <si>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</si>
  <si>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</si>
  <si>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</si>
  <si>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</si>
  <si>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</si>
  <si>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</si>
  <si>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</si>
  <si>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</si>
  <si>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</si>
  <si>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</si>
  <si>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</si>
  <si>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</si>
  <si>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</si>
  <si>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</si>
  <si>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</si>
  <si>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</si>
  <si>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</si>
  <si>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</si>
  <si>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</si>
  <si>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</si>
  <si>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</si>
  <si>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</si>
  <si>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</si>
  <si>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</si>
  <si>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</si>
  <si>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</si>
  <si>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</si>
  <si>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</si>
  <si>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</si>
  <si>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</si>
  <si>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</si>
  <si>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</si>
  <si>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</si>
  <si>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</si>
  <si>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</si>
  <si>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</si>
  <si>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</si>
  <si>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</si>
  <si>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</si>
  <si>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</si>
  <si>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</si>
  <si>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</si>
  <si>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</si>
  <si>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</si>
  <si>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</si>
  <si>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</si>
  <si>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</si>
  <si>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</si>
  <si>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</si>
  <si>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</si>
  <si>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</si>
  <si>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</si>
  <si>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</si>
  <si>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</si>
  <si>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</si>
  <si>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</si>
  <si>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</si>
  <si>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</si>
  <si>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</si>
  <si>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</si>
  <si>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</si>
  <si>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</si>
  <si>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</si>
  <si>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</si>
  <si>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</si>
  <si>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</si>
  <si>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</si>
  <si>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</si>
  <si>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</si>
  <si>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</si>
  <si>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</si>
  <si>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</si>
  <si>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</si>
  <si>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</si>
  <si>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</si>
  <si>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</si>
  <si>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</si>
  <si>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</si>
  <si>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</si>
  <si>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</si>
  <si>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</si>
  <si>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</si>
  <si>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</si>
  <si>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</si>
  <si>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</si>
  <si>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</si>
  <si>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</si>
  <si>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</si>
  <si>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</si>
  <si>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</si>
  <si>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</si>
  <si>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</si>
  <si>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</si>
  <si>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</si>
  <si>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</si>
  <si>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</si>
  <si>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</si>
  <si>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</si>
  <si>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</si>
  <si>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</si>
  <si>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</si>
  <si>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</si>
  <si>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山形県寒河江市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</si>
  <si>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</si>
  <si>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</si>
  <si>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</si>
  <si>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</si>
  <si>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</si>
  <si>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</si>
  <si>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</si>
  <si>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</si>
  <si>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</si>
  <si>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</si>
  <si>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</si>
  <si>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</si>
  <si>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</si>
  <si>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</si>
  <si>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</si>
  <si>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</si>
  <si>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</si>
  <si>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</si>
  <si>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</si>
  <si>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</si>
  <si>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</si>
  <si>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</si>
  <si>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</si>
  <si>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</si>
  <si>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</si>
  <si>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</si>
  <si>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</si>
  <si>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</si>
  <si>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</si>
  <si>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</si>
  <si>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</si>
  <si>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</si>
  <si>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</si>
  <si>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</si>
  <si>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</si>
  <si>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</si>
  <si>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</si>
  <si>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</si>
  <si>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</si>
  <si>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</si>
  <si>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</si>
  <si>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</si>
  <si>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</si>
  <si>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</si>
  <si>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</si>
  <si>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</si>
  <si>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</si>
  <si>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</si>
  <si>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</si>
  <si>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</si>
  <si>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</si>
  <si>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</si>
  <si>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</si>
  <si>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</si>
  <si>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</si>
  <si>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</si>
  <si>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</si>
  <si>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</si>
  <si>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</si>
  <si>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</si>
  <si>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</si>
  <si>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</si>
  <si>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</si>
  <si>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</si>
  <si>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</si>
  <si>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</si>
  <si>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</si>
  <si>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</si>
  <si>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</si>
  <si>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</si>
  <si>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</si>
  <si>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</si>
  <si>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</si>
  <si>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</si>
  <si>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</si>
  <si>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</si>
  <si>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</si>
  <si>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</si>
  <si>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</si>
  <si>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</si>
  <si>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</si>
  <si>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</si>
  <si>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</si>
  <si>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</si>
  <si>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</si>
  <si>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</si>
  <si>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</si>
  <si>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</si>
  <si>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</si>
  <si>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</si>
  <si>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</si>
  <si>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</si>
  <si>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</si>
  <si>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</si>
  <si>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</si>
  <si>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</si>
  <si>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</si>
  <si>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</si>
  <si>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</si>
  <si>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</si>
  <si>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</si>
  <si>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</si>
  <si>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</si>
  <si>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</si>
  <si>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</si>
  <si>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</si>
  <si>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</si>
  <si>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</si>
  <si>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</si>
  <si>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</si>
  <si>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</si>
  <si>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</si>
  <si>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</si>
  <si>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</si>
  <si>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</si>
  <si>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</si>
  <si>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</si>
  <si>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</si>
  <si>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</si>
  <si>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</si>
  <si>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</si>
  <si>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</si>
  <si>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</si>
  <si>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</si>
  <si>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</si>
  <si>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</si>
  <si>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</si>
  <si>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</si>
  <si>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</si>
  <si>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</si>
  <si>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</si>
  <si>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</si>
  <si>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</si>
  <si>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</si>
  <si>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</si>
  <si>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</si>
  <si>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</si>
  <si>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</si>
  <si>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</si>
  <si>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</si>
  <si>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</si>
  <si>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</si>
  <si>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</si>
  <si>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</si>
  <si>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</si>
  <si>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</si>
  <si>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</si>
  <si>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山形県寒河江市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</si>
  <si>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</si>
  <si>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</si>
  <si>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</si>
  <si>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</si>
  <si>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</si>
  <si>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</si>
  <si>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</si>
  <si>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</si>
  <si>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</si>
  <si>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</si>
  <si>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</si>
  <si>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</si>
  <si>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</si>
  <si>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</si>
  <si>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</si>
  <si>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</si>
  <si>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</si>
  <si>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</si>
  <si>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</si>
  <si>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</si>
  <si>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</si>
  <si>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</si>
  <si>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</si>
  <si>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</si>
  <si>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</si>
  <si>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</si>
  <si>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</si>
  <si>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</si>
  <si>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</si>
  <si>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</si>
  <si>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</si>
  <si>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</si>
  <si>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</si>
  <si>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</si>
  <si>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</si>
  <si>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</si>
  <si>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介護認定審査会共同設置特別会計</t>
    <phoneticPr fontId="5"/>
  </si>
  <si>
    <t>後期高齢者医療特別会計</t>
    <phoneticPr fontId="5"/>
  </si>
  <si>
    <t>水道事業会計</t>
    <phoneticPr fontId="5"/>
  </si>
  <si>
    <t>法適用企業</t>
    <phoneticPr fontId="5"/>
  </si>
  <si>
    <t>病院事業会計</t>
    <phoneticPr fontId="5"/>
  </si>
  <si>
    <t>公共下水道事業会計</t>
    <phoneticPr fontId="5"/>
  </si>
  <si>
    <t>-</t>
    <phoneticPr fontId="5"/>
  </si>
  <si>
    <t>法非適用企業</t>
    <phoneticPr fontId="5"/>
  </si>
  <si>
    <t>浄化槽整備事業会計</t>
    <phoneticPr fontId="5"/>
  </si>
  <si>
    <t>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</si>
  <si>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</si>
  <si>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</si>
  <si>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</si>
  <si>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</si>
  <si>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</si>
  <si>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</si>
  <si>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</si>
  <si>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</si>
  <si>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</si>
  <si>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</si>
  <si>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</si>
  <si>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</si>
  <si>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</si>
  <si>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</si>
  <si>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</si>
  <si>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</si>
  <si>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</si>
  <si>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</si>
  <si>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</si>
  <si>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</si>
  <si>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</si>
  <si>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</si>
  <si>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</si>
  <si>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</si>
  <si>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</si>
  <si>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</si>
  <si>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</si>
  <si>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</si>
  <si>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</si>
  <si>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</si>
  <si>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</si>
  <si>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</si>
  <si>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</si>
  <si>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</si>
  <si>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</si>
  <si>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</si>
  <si>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</si>
  <si>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</si>
  <si>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</si>
  <si>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</si>
  <si>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</si>
  <si>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</si>
  <si>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</si>
  <si>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</si>
  <si>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</si>
  <si>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</si>
  <si>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</si>
  <si>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</si>
  <si>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</si>
  <si>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</si>
  <si>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</si>
  <si>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</si>
  <si>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</si>
  <si>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</si>
  <si>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</si>
  <si>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</si>
  <si>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</si>
  <si>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</si>
  <si>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</si>
  <si>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</si>
  <si>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</si>
  <si>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</si>
  <si>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</si>
  <si>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</si>
  <si>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</si>
  <si>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介護認定審査会共同設置特別会計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</si>
  <si>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</si>
  <si>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</si>
  <si>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</si>
  <si>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</si>
  <si>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</si>
  <si>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</si>
  <si>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</si>
  <si>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</si>
  <si>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</si>
  <si>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</si>
  <si>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</si>
  <si>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</si>
  <si>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</si>
  <si>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</si>
  <si>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</si>
  <si>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</si>
  <si>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</si>
  <si>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</si>
  <si>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</si>
  <si>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</si>
  <si>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</si>
  <si>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</si>
  <si>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</si>
  <si>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</si>
  <si>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</si>
  <si>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</si>
  <si>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</si>
  <si>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</si>
  <si>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</si>
  <si>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</si>
  <si>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</si>
  <si>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</si>
  <si>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</si>
  <si>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</si>
  <si>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</si>
  <si>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</si>
  <si>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</si>
  <si>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</si>
  <si>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</si>
  <si>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</si>
  <si>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</si>
  <si>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</si>
  <si>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</si>
  <si>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</si>
  <si>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</si>
  <si>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</si>
  <si>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</si>
  <si>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</si>
  <si>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</si>
  <si>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</si>
  <si>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</si>
  <si>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</si>
  <si>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</si>
  <si>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</si>
  <si>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</si>
  <si>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</si>
  <si>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</si>
  <si>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</si>
  <si>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</si>
  <si>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</si>
  <si>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</si>
  <si>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</si>
  <si>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</si>
  <si>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</si>
  <si>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</si>
  <si>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</si>
  <si>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</si>
  <si>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</si>
  <si>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</si>
  <si>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</si>
  <si>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</si>
  <si>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</si>
  <si>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</si>
  <si>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</si>
  <si>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</si>
  <si>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</si>
  <si>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</si>
  <si>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</si>
  <si>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</si>
  <si>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</si>
  <si>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</si>
  <si>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</si>
  <si>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2.25</t>
  </si>
  <si>
    <t>▲ 2.71</t>
  </si>
  <si>
    <t>▲ 2.64</t>
  </si>
  <si>
    <t>▲ 2.41</t>
  </si>
  <si>
    <t>▲ 2.21</t>
  </si>
  <si>
    <t>水道事業会計</t>
  </si>
  <si>
    <t>一般会計</t>
  </si>
  <si>
    <t>国民健康保険特別会計</t>
  </si>
  <si>
    <t>介護保険特別会計</t>
  </si>
  <si>
    <t>病院事業会計</t>
  </si>
  <si>
    <t>後期高齢者医療特別会計</t>
  </si>
  <si>
    <t>介護認定審査会共同設置特別会計</t>
  </si>
  <si>
    <t>公共下水道事業会計</t>
  </si>
  <si>
    <t>その他会計（赤字）</t>
  </si>
  <si>
    <t>その他会計（黒字）</t>
  </si>
  <si>
    <t>-</t>
    <phoneticPr fontId="2"/>
  </si>
  <si>
    <t>-</t>
    <phoneticPr fontId="2"/>
  </si>
  <si>
    <t>-</t>
    <phoneticPr fontId="2"/>
  </si>
  <si>
    <t>-</t>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</si>
  <si>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phoneticPr fontId="5"/>
  </si>
  <si>
    <t>山形県後期高齢者医療広域連合（事業会計分）</t>
  </si>
  <si>
    <t>山形県消防補償等組合</t>
    <rPh sb="0" eb="3">
      <t>ヤマガタケン</t>
    </rPh>
    <rPh sb="3" eb="5">
      <t>ショウボウ</t>
    </rPh>
    <rPh sb="5" eb="7">
      <t>ホショウ</t>
    </rPh>
    <rPh sb="7" eb="8">
      <t>トウ</t>
    </rPh>
    <rPh sb="8" eb="10">
      <t>クミアイ</t>
    </rPh>
    <phoneticPr fontId="5"/>
  </si>
  <si>
    <t>山形県自治会館管理組合</t>
    <rPh sb="0" eb="3">
      <t>ヤマガタケン</t>
    </rPh>
    <rPh sb="3" eb="5">
      <t>ジチ</t>
    </rPh>
    <rPh sb="5" eb="7">
      <t>カイカン</t>
    </rPh>
    <rPh sb="7" eb="9">
      <t>カンリ</t>
    </rPh>
    <rPh sb="9" eb="11">
      <t>クミアイ</t>
    </rPh>
    <phoneticPr fontId="5"/>
  </si>
  <si>
    <t>山形県市町村職員退職手当組合</t>
    <rPh sb="0" eb="3">
      <t>ヤマガタケン</t>
    </rPh>
    <rPh sb="3" eb="6">
      <t>シチョウソン</t>
    </rPh>
    <rPh sb="6" eb="8">
      <t>ショクイン</t>
    </rPh>
    <rPh sb="8" eb="10">
      <t>タイショク</t>
    </rPh>
    <rPh sb="10" eb="12">
      <t>テアテ</t>
    </rPh>
    <rPh sb="12" eb="14">
      <t>クミアイ</t>
    </rPh>
    <phoneticPr fontId="5"/>
  </si>
  <si>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5"/>
  </si>
  <si>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5"/>
  </si>
  <si>
    <t>-</t>
    <phoneticPr fontId="2"/>
  </si>
  <si>
    <t>-</t>
    <phoneticPr fontId="2"/>
  </si>
  <si>
    <t>-</t>
    <phoneticPr fontId="2"/>
  </si>
  <si>
    <t>寒河江市体育振興公社</t>
    <rPh sb="0" eb="4">
      <t>サガエシ</t>
    </rPh>
    <rPh sb="4" eb="6">
      <t>タイイク</t>
    </rPh>
    <rPh sb="6" eb="8">
      <t>シンコウ</t>
    </rPh>
    <rPh sb="8" eb="10">
      <t>コウシャ</t>
    </rPh>
    <phoneticPr fontId="2"/>
  </si>
  <si>
    <t>寒河江市土地開発公社</t>
    <rPh sb="0" eb="4">
      <t>サガエシ</t>
    </rPh>
    <rPh sb="4" eb="6">
      <t>トチ</t>
    </rPh>
    <rPh sb="6" eb="8">
      <t>カイハツ</t>
    </rPh>
    <rPh sb="8" eb="10">
      <t>コウシャ</t>
    </rPh>
    <phoneticPr fontId="2"/>
  </si>
  <si>
    <t>-</t>
    <phoneticPr fontId="2"/>
  </si>
  <si>
    <t>-</t>
    <phoneticPr fontId="2"/>
  </si>
  <si>
    <t>-</t>
    <phoneticPr fontId="2"/>
  </si>
  <si>
    <t>-</t>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</si>
</sst>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35212</c:v>
                </c:pt>
                <c:pt idx="1">
                  <c:v>41913</c:v>
                </c:pt>
                <c:pt idx="2">
                  <c:v>55313</c:v>
                </c:pt>
                <c:pt idx="3">
                  <c:v>45094</c:v>
                </c:pt>
                <c:pt idx="4">
                  <c:v>33471</c:v>
                </c:pt>
              </c:numCache>
            </c:numRef>
          </c:val>
        </c:ser>
        <c:dLbls/>
        <c:marker val="1"/>
        <c:axId val="92370048"/>
        <c:axId val="92371584"/>
      </c:lineChart>
      <c:catAx>
        <c:axId val="9237004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71584"/>
        <c:crosses val="autoZero"/>
        <c:auto val="1"/>
        <c:lblAlgn val="ctr"/>
        <c:lblOffset val="100"/>
        <c:tickLblSkip val="1"/>
        <c:tickMarkSkip val="1"/>
      </c:catAx>
      <c:valAx>
        <c:axId val="92371584"/>
        <c:scaling>
          <c:orientation val="minMax"/>
          <c:max val="11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7004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6.35</c:v>
                </c:pt>
                <c:pt idx="1">
                  <c:v>5.65</c:v>
                </c:pt>
                <c:pt idx="2">
                  <c:v>5.54</c:v>
                </c:pt>
                <c:pt idx="3">
                  <c:v>5.91</c:v>
                </c:pt>
                <c:pt idx="4">
                  <c:v>6.33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11.49</c:v>
                </c:pt>
                <c:pt idx="1">
                  <c:v>12.71</c:v>
                </c:pt>
                <c:pt idx="2">
                  <c:v>12.94</c:v>
                </c:pt>
                <c:pt idx="3">
                  <c:v>13.22</c:v>
                </c:pt>
                <c:pt idx="4">
                  <c:v>13.35</c:v>
                </c:pt>
              </c:numCache>
            </c:numRef>
          </c:val>
        </c:ser>
        <c:dLbls/>
        <c:gapWidth val="250"/>
        <c:overlap val="100"/>
        <c:axId val="119515392"/>
        <c:axId val="11976704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-2.25</c:v>
                </c:pt>
                <c:pt idx="1">
                  <c:v>-2.71</c:v>
                </c:pt>
                <c:pt idx="2">
                  <c:v>-2.64</c:v>
                </c:pt>
                <c:pt idx="3">
                  <c:v>-2.41</c:v>
                </c:pt>
                <c:pt idx="4">
                  <c:v>-2.21</c:v>
                </c:pt>
              </c:numCache>
            </c:numRef>
          </c:val>
        </c:ser>
        <c:dLbls/>
        <c:marker val="1"/>
        <c:axId val="119515392"/>
        <c:axId val="119767040"/>
      </c:lineChart>
      <c:catAx>
        <c:axId val="11951539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767040"/>
        <c:crosses val="autoZero"/>
        <c:auto val="1"/>
        <c:lblAlgn val="ctr"/>
        <c:lblOffset val="100"/>
        <c:tickLblSkip val="1"/>
        <c:tickMarkSkip val="1"/>
      </c:catAx>
      <c:valAx>
        <c:axId val="1197670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153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介護認定審査会共同設置特別会計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0.03</c:v>
                </c:pt>
                <c:pt idx="4">
                  <c:v>#N/A</c:v>
                </c:pt>
                <c:pt idx="5">
                  <c:v>0</c:v>
                </c:pt>
                <c:pt idx="6">
                  <c:v>#N/A</c:v>
                </c:pt>
                <c:pt idx="7">
                  <c:v>0.03</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0.06</c:v>
                </c:pt>
                <c:pt idx="4">
                  <c:v>#N/A</c:v>
                </c:pt>
                <c:pt idx="5">
                  <c:v>0.05</c:v>
                </c:pt>
                <c:pt idx="6">
                  <c:v>#N/A</c:v>
                </c:pt>
                <c:pt idx="7">
                  <c:v>0.01</c:v>
                </c:pt>
                <c:pt idx="8">
                  <c:v>#N/A</c:v>
                </c:pt>
                <c:pt idx="9">
                  <c:v>0.06</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0.53</c:v>
                </c:pt>
                <c:pt idx="2">
                  <c:v>#N/A</c:v>
                </c:pt>
                <c:pt idx="3">
                  <c:v>0.54</c:v>
                </c:pt>
                <c:pt idx="4">
                  <c:v>#N/A</c:v>
                </c:pt>
                <c:pt idx="5">
                  <c:v>0.67</c:v>
                </c:pt>
                <c:pt idx="6">
                  <c:v>#N/A</c:v>
                </c:pt>
                <c:pt idx="7">
                  <c:v>0.9</c:v>
                </c:pt>
                <c:pt idx="8">
                  <c:v>#N/A</c:v>
                </c:pt>
                <c:pt idx="9">
                  <c:v>0.72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0.33</c:v>
                </c:pt>
                <c:pt idx="2">
                  <c:v>#N/A</c:v>
                </c:pt>
                <c:pt idx="3">
                  <c:v>0.37</c:v>
                </c:pt>
                <c:pt idx="4">
                  <c:v>#N/A</c:v>
                </c:pt>
                <c:pt idx="5">
                  <c:v>0.02</c:v>
                </c:pt>
                <c:pt idx="6">
                  <c:v>#N/A</c:v>
                </c:pt>
                <c:pt idx="7">
                  <c:v>0.4</c:v>
                </c:pt>
                <c:pt idx="8">
                  <c:v>#N/A</c:v>
                </c:pt>
                <c:pt idx="9">
                  <c:v>0.9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c:v>
                </c:pt>
                <c:pt idx="2">
                  <c:v>#N/A</c:v>
                </c:pt>
                <c:pt idx="3">
                  <c:v>1.45</c:v>
                </c:pt>
                <c:pt idx="4">
                  <c:v>#N/A</c:v>
                </c:pt>
                <c:pt idx="5">
                  <c:v>1.39</c:v>
                </c:pt>
                <c:pt idx="6">
                  <c:v>#N/A</c:v>
                </c:pt>
                <c:pt idx="7">
                  <c:v>1.76</c:v>
                </c:pt>
                <c:pt idx="8">
                  <c:v>#N/A</c:v>
                </c:pt>
                <c:pt idx="9">
                  <c:v>2.25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6.35</c:v>
                </c:pt>
                <c:pt idx="2">
                  <c:v>#N/A</c:v>
                </c:pt>
                <c:pt idx="3">
                  <c:v>5.64</c:v>
                </c:pt>
                <c:pt idx="4">
                  <c:v>#N/A</c:v>
                </c:pt>
                <c:pt idx="5">
                  <c:v>5.53</c:v>
                </c:pt>
                <c:pt idx="6">
                  <c:v>#N/A</c:v>
                </c:pt>
                <c:pt idx="7">
                  <c:v>5.91</c:v>
                </c:pt>
                <c:pt idx="8">
                  <c:v>#N/A</c:v>
                </c:pt>
                <c:pt idx="9">
                  <c:v>6.33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9.9499999999999993</c:v>
                </c:pt>
                <c:pt idx="2">
                  <c:v>#N/A</c:v>
                </c:pt>
                <c:pt idx="3">
                  <c:v>10.85</c:v>
                </c:pt>
                <c:pt idx="4">
                  <c:v>#N/A</c:v>
                </c:pt>
                <c:pt idx="5">
                  <c:v>11.96</c:v>
                </c:pt>
                <c:pt idx="6">
                  <c:v>#N/A</c:v>
                </c:pt>
                <c:pt idx="7">
                  <c:v>11.41</c:v>
                </c:pt>
                <c:pt idx="8">
                  <c:v>#N/A</c:v>
                </c:pt>
                <c:pt idx="9">
                  <c:v>9.36</c:v>
                </c:pt>
              </c:numCache>
            </c:numRef>
          </c:val>
        </c:ser>
        <c:dLbls/>
        <c:overlap val="100"/>
        <c:axId val="120866688"/>
        <c:axId val="120868224"/>
      </c:barChart>
      <c:catAx>
        <c:axId val="1208666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868224"/>
        <c:crosses val="autoZero"/>
        <c:auto val="1"/>
        <c:lblAlgn val="ctr"/>
        <c:lblOffset val="100"/>
        <c:tickLblSkip val="1"/>
        <c:tickMarkSkip val="1"/>
      </c:catAx>
      <c:valAx>
        <c:axId val="12086822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6668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2183</c:v>
                </c:pt>
                <c:pt idx="5">
                  <c:v>2131</c:v>
                </c:pt>
                <c:pt idx="8">
                  <c:v>2084</c:v>
                </c:pt>
                <c:pt idx="11">
                  <c:v>2093</c:v>
                </c:pt>
                <c:pt idx="14">
                  <c:v>1928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58</c:v>
                </c:pt>
                <c:pt idx="3">
                  <c:v>58</c:v>
                </c:pt>
                <c:pt idx="6">
                  <c:v>57</c:v>
                </c:pt>
                <c:pt idx="9">
                  <c:v>56</c:v>
                </c:pt>
                <c:pt idx="12">
                  <c:v>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380</c:v>
                </c:pt>
                <c:pt idx="3">
                  <c:v>370</c:v>
                </c:pt>
                <c:pt idx="6">
                  <c:v>374</c:v>
                </c:pt>
                <c:pt idx="9">
                  <c:v>268</c:v>
                </c:pt>
                <c:pt idx="12">
                  <c:v>111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802</c:v>
                </c:pt>
                <c:pt idx="3">
                  <c:v>652</c:v>
                </c:pt>
                <c:pt idx="6">
                  <c:v>573</c:v>
                </c:pt>
                <c:pt idx="9">
                  <c:v>515</c:v>
                </c:pt>
                <c:pt idx="12">
                  <c:v>539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2272</c:v>
                </c:pt>
                <c:pt idx="3">
                  <c:v>2192</c:v>
                </c:pt>
                <c:pt idx="6">
                  <c:v>2128</c:v>
                </c:pt>
                <c:pt idx="9">
                  <c:v>2088</c:v>
                </c:pt>
                <c:pt idx="12">
                  <c:v>2089</c:v>
                </c:pt>
              </c:numCache>
            </c:numRef>
          </c:val>
        </c:ser>
        <c:dLbls/>
        <c:gapWidth val="100"/>
        <c:overlap val="100"/>
        <c:axId val="121719040"/>
        <c:axId val="12172902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1329</c:v>
                </c:pt>
                <c:pt idx="2">
                  <c:v>#N/A</c:v>
                </c:pt>
                <c:pt idx="3">
                  <c:v>#N/A</c:v>
                </c:pt>
                <c:pt idx="4">
                  <c:v>1141</c:v>
                </c:pt>
                <c:pt idx="5">
                  <c:v>#N/A</c:v>
                </c:pt>
                <c:pt idx="6">
                  <c:v>#N/A</c:v>
                </c:pt>
                <c:pt idx="7">
                  <c:v>1048</c:v>
                </c:pt>
                <c:pt idx="8">
                  <c:v>#N/A</c:v>
                </c:pt>
                <c:pt idx="9">
                  <c:v>#N/A</c:v>
                </c:pt>
                <c:pt idx="10">
                  <c:v>834</c:v>
                </c:pt>
                <c:pt idx="11">
                  <c:v>#N/A</c:v>
                </c:pt>
                <c:pt idx="12">
                  <c:v>#N/A</c:v>
                </c:pt>
                <c:pt idx="13">
                  <c:v>848</c:v>
                </c:pt>
                <c:pt idx="14">
                  <c:v>#N/A</c:v>
                </c:pt>
              </c:numCache>
            </c:numRef>
          </c:val>
        </c:ser>
        <c:dLbls/>
        <c:marker val="1"/>
        <c:axId val="121719040"/>
        <c:axId val="121729024"/>
      </c:lineChart>
      <c:catAx>
        <c:axId val="1217190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729024"/>
        <c:crosses val="autoZero"/>
        <c:auto val="1"/>
        <c:lblAlgn val="ctr"/>
        <c:lblOffset val="100"/>
        <c:tickLblSkip val="1"/>
        <c:tickMarkSkip val="1"/>
      </c:catAx>
      <c:valAx>
        <c:axId val="1217290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190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16134</c:v>
                </c:pt>
                <c:pt idx="5">
                  <c:v>16466</c:v>
                </c:pt>
                <c:pt idx="8">
                  <c:v>17155</c:v>
                </c:pt>
                <c:pt idx="11">
                  <c:v>16897</c:v>
                </c:pt>
                <c:pt idx="14">
                  <c:v>16432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2902</c:v>
                </c:pt>
                <c:pt idx="5">
                  <c:v>2270</c:v>
                </c:pt>
                <c:pt idx="8">
                  <c:v>2629</c:v>
                </c:pt>
                <c:pt idx="11">
                  <c:v>2439</c:v>
                </c:pt>
                <c:pt idx="14">
                  <c:v>1746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1468</c:v>
                </c:pt>
                <c:pt idx="5">
                  <c:v>1713</c:v>
                </c:pt>
                <c:pt idx="8">
                  <c:v>1914</c:v>
                </c:pt>
                <c:pt idx="11">
                  <c:v>1695</c:v>
                </c:pt>
                <c:pt idx="14">
                  <c:v>2207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2091</c:v>
                </c:pt>
                <c:pt idx="3">
                  <c:v>1977</c:v>
                </c:pt>
                <c:pt idx="6">
                  <c:v>1963</c:v>
                </c:pt>
                <c:pt idx="9">
                  <c:v>1650</c:v>
                </c:pt>
                <c:pt idx="12">
                  <c:v>1462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1221</c:v>
                </c:pt>
                <c:pt idx="3">
                  <c:v>905</c:v>
                </c:pt>
                <c:pt idx="6">
                  <c:v>1167</c:v>
                </c:pt>
                <c:pt idx="9">
                  <c:v>1043</c:v>
                </c:pt>
                <c:pt idx="12">
                  <c:v>1511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8366</c:v>
                </c:pt>
                <c:pt idx="3">
                  <c:v>8142</c:v>
                </c:pt>
                <c:pt idx="6">
                  <c:v>7854</c:v>
                </c:pt>
                <c:pt idx="9">
                  <c:v>7014</c:v>
                </c:pt>
                <c:pt idx="12">
                  <c:v>6436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240</c:v>
                </c:pt>
                <c:pt idx="3">
                  <c:v>301</c:v>
                </c:pt>
                <c:pt idx="6">
                  <c:v>248</c:v>
                </c:pt>
                <c:pt idx="9">
                  <c:v>195</c:v>
                </c:pt>
                <c:pt idx="12">
                  <c:v>192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17824</c:v>
                </c:pt>
                <c:pt idx="3">
                  <c:v>17630</c:v>
                </c:pt>
                <c:pt idx="6">
                  <c:v>18008</c:v>
                </c:pt>
                <c:pt idx="9">
                  <c:v>17524</c:v>
                </c:pt>
                <c:pt idx="12">
                  <c:v>16797</c:v>
                </c:pt>
              </c:numCache>
            </c:numRef>
          </c:val>
        </c:ser>
        <c:dLbls/>
        <c:gapWidth val="100"/>
        <c:overlap val="100"/>
        <c:axId val="124059648"/>
        <c:axId val="12406118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9237</c:v>
                </c:pt>
                <c:pt idx="2">
                  <c:v>#N/A</c:v>
                </c:pt>
                <c:pt idx="3">
                  <c:v>#N/A</c:v>
                </c:pt>
                <c:pt idx="4">
                  <c:v>8506</c:v>
                </c:pt>
                <c:pt idx="5">
                  <c:v>#N/A</c:v>
                </c:pt>
                <c:pt idx="6">
                  <c:v>#N/A</c:v>
                </c:pt>
                <c:pt idx="7">
                  <c:v>7543</c:v>
                </c:pt>
                <c:pt idx="8">
                  <c:v>#N/A</c:v>
                </c:pt>
                <c:pt idx="9">
                  <c:v>#N/A</c:v>
                </c:pt>
                <c:pt idx="10">
                  <c:v>6395</c:v>
                </c:pt>
                <c:pt idx="11">
                  <c:v>#N/A</c:v>
                </c:pt>
                <c:pt idx="12">
                  <c:v>#N/A</c:v>
                </c:pt>
                <c:pt idx="13">
                  <c:v>6012</c:v>
                </c:pt>
                <c:pt idx="14">
                  <c:v>#N/A</c:v>
                </c:pt>
              </c:numCache>
            </c:numRef>
          </c:val>
        </c:ser>
        <c:dLbls/>
        <c:marker val="1"/>
        <c:axId val="124059648"/>
        <c:axId val="124061184"/>
      </c:lineChart>
      <c:catAx>
        <c:axId val="1240596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061184"/>
        <c:crosses val="autoZero"/>
        <c:auto val="1"/>
        <c:lblAlgn val="ctr"/>
        <c:lblOffset val="100"/>
        <c:tickLblSkip val="1"/>
        <c:tickMarkSkip val="1"/>
      </c:catAx>
      <c:valAx>
        <c:axId val="12406118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5964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元利償還金については、</a:t>
          </a:r>
          <a:r>
            <a:rPr kumimoji="1" lang="ja-JP" altLang="en-US" sz="1300">
              <a:solidFill>
                <a:schemeClr val="dk1"/>
              </a:solidFill>
              <a:effectLst/>
              <a:latin typeface="+mn-lt"/>
              <a:ea typeface="+mn-ea"/>
              <a:cs typeface="+mn-cs"/>
            </a:rPr>
            <a:t>近年</a:t>
          </a:r>
          <a:r>
            <a:rPr kumimoji="1" lang="ja-JP" altLang="ja-JP" sz="1300">
              <a:solidFill>
                <a:schemeClr val="dk1"/>
              </a:solidFill>
              <a:effectLst/>
              <a:latin typeface="+mn-lt"/>
              <a:ea typeface="+mn-ea"/>
              <a:cs typeface="+mn-cs"/>
            </a:rPr>
            <a:t>大規模な投資事業の償還終了により着実に減少してい</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しかし、公共施設の耐震化工事や、臨時財政対策債等の償還開始の影響を受け、２７年度は前年に比べ微増した。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組合等が起こした地方債の負担金については、クリーンセンター等の大規模施設整備への起債償還が終了し、平成２７年度は前年度に比べ大幅に減少している。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債務負担行為に基づく支出額についても、社会福祉法人への借入金の償還終了にともない、減額となった。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今後も、公債費負担の適正化について計画的に進めていく。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将来負担額については計画的な市債発行等により地方債残高、公営企業債等繰入見込額が減少している。、今後も継続して将来負担の軽減を図る。</a:t>
          </a:r>
          <a:endParaRPr lang="ja-JP" altLang="ja-JP" sz="1300">
            <a:effectLst/>
          </a:endParaRPr>
        </a:p>
        <a:p>
          <a:pPr rtl="0"/>
          <a:r>
            <a:rPr lang="ja-JP" altLang="ja-JP" sz="1300" b="0" i="0" baseline="0">
              <a:solidFill>
                <a:schemeClr val="dk1"/>
              </a:solidFill>
              <a:effectLst/>
              <a:latin typeface="+mn-lt"/>
              <a:ea typeface="+mn-ea"/>
              <a:cs typeface="+mn-cs"/>
            </a:rPr>
            <a:t>　充当可能財源等について</a:t>
          </a:r>
          <a:r>
            <a:rPr lang="ja-JP" altLang="en-US" sz="1300" b="0" i="0" baseline="0">
              <a:solidFill>
                <a:schemeClr val="dk1"/>
              </a:solidFill>
              <a:effectLst/>
              <a:latin typeface="+mn-lt"/>
              <a:ea typeface="+mn-ea"/>
              <a:cs typeface="+mn-cs"/>
            </a:rPr>
            <a:t>平成</a:t>
          </a:r>
          <a:r>
            <a:rPr lang="ja-JP" altLang="ja-JP" sz="1300" b="0" i="0" baseline="0">
              <a:solidFill>
                <a:schemeClr val="dk1"/>
              </a:solidFill>
              <a:effectLst/>
              <a:latin typeface="+mn-lt"/>
              <a:ea typeface="+mn-ea"/>
              <a:cs typeface="+mn-cs"/>
            </a:rPr>
            <a:t>２</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年度に充当可能基金が増加している要因は</a:t>
          </a:r>
          <a:r>
            <a:rPr lang="ja-JP" altLang="en-US" sz="1300" b="0" i="0" baseline="0">
              <a:solidFill>
                <a:schemeClr val="dk1"/>
              </a:solidFill>
              <a:effectLst/>
              <a:latin typeface="+mn-lt"/>
              <a:ea typeface="+mn-ea"/>
              <a:cs typeface="+mn-cs"/>
            </a:rPr>
            <a:t>ふるさと納税の伸びによる、まちづくり基金の増加によるものである。</a:t>
          </a:r>
          <a:endParaRPr lang="en-US" altLang="ja-JP" sz="1300" b="0" i="0" baseline="0">
            <a:solidFill>
              <a:schemeClr val="dk1"/>
            </a:solidFill>
            <a:effectLst/>
            <a:latin typeface="+mn-lt"/>
            <a:ea typeface="+mn-ea"/>
            <a:cs typeface="+mn-cs"/>
          </a:endParaRPr>
        </a:p>
        <a:p>
          <a:pPr rtl="0"/>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山形県寒河江市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42,022
41,748
139.03
17,652,379
16,841,475
636,692
10,053,368
16,797,099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70.8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近年は横ばいとなっていたが、平成</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0.1</a:t>
          </a:r>
          <a:r>
            <a:rPr kumimoji="1" lang="ja-JP" altLang="en-US" sz="1300">
              <a:latin typeface="ＭＳ Ｐゴシック"/>
            </a:rPr>
            <a:t>ポイントずつ増加傾向にある。</a:t>
          </a:r>
          <a:endParaRPr kumimoji="1" lang="en-US" altLang="ja-JP" sz="1300">
            <a:latin typeface="ＭＳ Ｐゴシック"/>
          </a:endParaRPr>
        </a:p>
        <a:p>
          <a:r>
            <a:rPr kumimoji="1" lang="ja-JP" altLang="en-US" sz="1300">
              <a:latin typeface="ＭＳ Ｐゴシック"/>
            </a:rPr>
            <a:t>要因としては、消費税率の上昇に併せた地方消費税交付金の伸びによる収入増が大きい。</a:t>
          </a:r>
          <a:endParaRPr kumimoji="1" lang="en-US" altLang="ja-JP" sz="1300">
            <a:latin typeface="ＭＳ Ｐゴシック"/>
          </a:endParaRPr>
        </a:p>
        <a:p>
          <a:r>
            <a:rPr kumimoji="1" lang="ja-JP" altLang="en-US" sz="1300">
              <a:latin typeface="ＭＳ Ｐゴシック"/>
            </a:rPr>
            <a:t>　今後は人口減少対策や移住促進事業等による人口の増加を図り、地方住民税等の自主財源の確保に努めたい。</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136525</xdr:rowOff>
    </xdr:to>
    <xdr:cxnSp macro="">
      <xdr:nvCxnSpPr>
        <xdr:cNvPr id="68" name="直線コネクタ 67"/>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156633</xdr:rowOff>
    </xdr:to>
    <xdr:cxnSp macro="">
      <xdr:nvCxnSpPr>
        <xdr:cNvPr id="71" name="直線コネクタ 70"/>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5292</xdr:rowOff>
    </xdr:to>
    <xdr:cxnSp macro="">
      <xdr:nvCxnSpPr>
        <xdr:cNvPr id="74" name="直線コネクタ 73"/>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5292</xdr:rowOff>
    </xdr:to>
    <xdr:cxnSp macro="">
      <xdr:nvCxnSpPr>
        <xdr:cNvPr id="77" name="直線コネクタ 76"/>
        <xdr:cNvCxnSpPr/>
      </xdr:nvCxnSpPr>
      <xdr:spPr>
        <a:xfrm>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26052</xdr:rowOff>
    </xdr:from>
    <xdr:ext cx="736600" cy="259045"/>
    <xdr:sp macro="" textlink="">
      <xdr:nvSpPr>
        <xdr:cNvPr id="90" name="テキスト ボックス 89"/>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3" name="円/楕円 92"/>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66269</xdr:rowOff>
    </xdr:from>
    <xdr:ext cx="762000" cy="259045"/>
    <xdr:sp macro="" textlink="">
      <xdr:nvSpPr>
        <xdr:cNvPr id="94" name="テキスト ボックス 93"/>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6" name="テキスト ボックス 95"/>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これまでの行財政改革アクションプランにより実施してきた職員数の減などによる人件費の抑制や事業見直しにより、少しづつ改善傾向にある。</a:t>
          </a:r>
          <a:endParaRPr kumimoji="1" lang="en-US" altLang="ja-JP" sz="1300">
            <a:latin typeface="ＭＳ Ｐゴシック"/>
          </a:endParaRPr>
        </a:p>
        <a:p>
          <a:r>
            <a:rPr kumimoji="1" lang="ja-JP" altLang="en-US" sz="1300">
              <a:latin typeface="ＭＳ Ｐゴシック"/>
            </a:rPr>
            <a:t>　今後もＰＤＣＡサイクルに基づいた事業の見直しを徹底し、経常経費の削減に努める。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111337</xdr:rowOff>
    </xdr:from>
    <xdr:to>
      <xdr:col>7</xdr:col>
      <xdr:colOff>152400</xdr:colOff>
      <xdr:row>62</xdr:row>
      <xdr:rowOff>157056</xdr:rowOff>
    </xdr:to>
    <xdr:cxnSp macro="">
      <xdr:nvCxnSpPr>
        <xdr:cNvPr id="131" name="直線コネクタ 130"/>
        <xdr:cNvCxnSpPr/>
      </xdr:nvCxnSpPr>
      <xdr:spPr>
        <a:xfrm flipV="1">
          <a:off x="4114800" y="10569787"/>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60537</xdr:rowOff>
    </xdr:from>
    <xdr:to>
      <xdr:col>6</xdr:col>
      <xdr:colOff>0</xdr:colOff>
      <xdr:row>62</xdr:row>
      <xdr:rowOff>157056</xdr:rowOff>
    </xdr:to>
    <xdr:cxnSp macro="">
      <xdr:nvCxnSpPr>
        <xdr:cNvPr id="134" name="直線コネクタ 133"/>
        <xdr:cNvCxnSpPr/>
      </xdr:nvCxnSpPr>
      <xdr:spPr>
        <a:xfrm>
          <a:off x="3225800" y="106904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60537</xdr:rowOff>
    </xdr:from>
    <xdr:to>
      <xdr:col>4</xdr:col>
      <xdr:colOff>482600</xdr:colOff>
      <xdr:row>63</xdr:row>
      <xdr:rowOff>1694</xdr:rowOff>
    </xdr:to>
    <xdr:cxnSp macro="">
      <xdr:nvCxnSpPr>
        <xdr:cNvPr id="137" name="直線コネクタ 136"/>
        <xdr:cNvCxnSpPr/>
      </xdr:nvCxnSpPr>
      <xdr:spPr>
        <a:xfrm flipV="1">
          <a:off x="2336800" y="106904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1694</xdr:rowOff>
    </xdr:from>
    <xdr:to>
      <xdr:col>3</xdr:col>
      <xdr:colOff>279400</xdr:colOff>
      <xdr:row>64</xdr:row>
      <xdr:rowOff>111760</xdr:rowOff>
    </xdr:to>
    <xdr:cxnSp macro="">
      <xdr:nvCxnSpPr>
        <xdr:cNvPr id="140" name="直線コネクタ 139"/>
        <xdr:cNvCxnSpPr/>
      </xdr:nvCxnSpPr>
      <xdr:spPr>
        <a:xfrm flipV="1">
          <a:off x="1447800" y="10803044"/>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50" name="円/楕円 149"/>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32614</xdr:rowOff>
    </xdr:from>
    <xdr:ext cx="762000" cy="259045"/>
    <xdr:sp macro="" textlink="">
      <xdr:nvSpPr>
        <xdr:cNvPr id="151" name="財政構造の弾力性該当値テキスト"/>
        <xdr:cNvSpPr txBox="1"/>
      </xdr:nvSpPr>
      <xdr:spPr>
        <a:xfrm>
          <a:off x="5041900" y="104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106256</xdr:rowOff>
    </xdr:from>
    <xdr:to>
      <xdr:col>6</xdr:col>
      <xdr:colOff>50800</xdr:colOff>
      <xdr:row>63</xdr:row>
      <xdr:rowOff>36406</xdr:rowOff>
    </xdr:to>
    <xdr:sp macro="" textlink="">
      <xdr:nvSpPr>
        <xdr:cNvPr id="152" name="円/楕円 151"/>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53" name="テキスト ボックス 152"/>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9737</xdr:rowOff>
    </xdr:from>
    <xdr:to>
      <xdr:col>4</xdr:col>
      <xdr:colOff>533400</xdr:colOff>
      <xdr:row>62</xdr:row>
      <xdr:rowOff>111337</xdr:rowOff>
    </xdr:to>
    <xdr:sp macro="" textlink="">
      <xdr:nvSpPr>
        <xdr:cNvPr id="154" name="円/楕円 153"/>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96114</xdr:rowOff>
    </xdr:from>
    <xdr:ext cx="762000" cy="259045"/>
    <xdr:sp macro="" textlink="">
      <xdr:nvSpPr>
        <xdr:cNvPr id="155" name="テキスト ボックス 154"/>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6" name="円/楕円 155"/>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57" name="テキスト ボックス 156"/>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8" name="円/楕円 157"/>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9" name="テキスト ボックス 158"/>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[110,902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ごみ処理業務や消防業務について、一部事務組合で行っているため、類似団体と比較して低くなっていると推測される。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148281</xdr:rowOff>
    </xdr:from>
    <xdr:to>
      <xdr:col>7</xdr:col>
      <xdr:colOff>152400</xdr:colOff>
      <xdr:row>81</xdr:row>
      <xdr:rowOff>905</xdr:rowOff>
    </xdr:to>
    <xdr:cxnSp macro="">
      <xdr:nvCxnSpPr>
        <xdr:cNvPr id="194" name="直線コネクタ 193"/>
        <xdr:cNvCxnSpPr/>
      </xdr:nvCxnSpPr>
      <xdr:spPr>
        <a:xfrm>
          <a:off x="4114800" y="13864281"/>
          <a:ext cx="838200" cy="2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99764</xdr:rowOff>
    </xdr:from>
    <xdr:to>
      <xdr:col>6</xdr:col>
      <xdr:colOff>0</xdr:colOff>
      <xdr:row>80</xdr:row>
      <xdr:rowOff>148281</xdr:rowOff>
    </xdr:to>
    <xdr:cxnSp macro="">
      <xdr:nvCxnSpPr>
        <xdr:cNvPr id="197" name="直線コネクタ 196"/>
        <xdr:cNvCxnSpPr/>
      </xdr:nvCxnSpPr>
      <xdr:spPr>
        <a:xfrm>
          <a:off x="3225800" y="13815764"/>
          <a:ext cx="889000" cy="4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99764</xdr:rowOff>
    </xdr:from>
    <xdr:to>
      <xdr:col>4</xdr:col>
      <xdr:colOff>482600</xdr:colOff>
      <xdr:row>80</xdr:row>
      <xdr:rowOff>128197</xdr:rowOff>
    </xdr:to>
    <xdr:cxnSp macro="">
      <xdr:nvCxnSpPr>
        <xdr:cNvPr id="200" name="直線コネクタ 199"/>
        <xdr:cNvCxnSpPr/>
      </xdr:nvCxnSpPr>
      <xdr:spPr>
        <a:xfrm flipV="1">
          <a:off x="2336800" y="13815764"/>
          <a:ext cx="889000" cy="2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128197</xdr:rowOff>
    </xdr:from>
    <xdr:to>
      <xdr:col>3</xdr:col>
      <xdr:colOff>279400</xdr:colOff>
      <xdr:row>80</xdr:row>
      <xdr:rowOff>136603</xdr:rowOff>
    </xdr:to>
    <xdr:cxnSp macro="">
      <xdr:nvCxnSpPr>
        <xdr:cNvPr id="203" name="直線コネクタ 202"/>
        <xdr:cNvCxnSpPr/>
      </xdr:nvCxnSpPr>
      <xdr:spPr>
        <a:xfrm flipV="1">
          <a:off x="1447800" y="13844197"/>
          <a:ext cx="889000" cy="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121555</xdr:rowOff>
    </xdr:from>
    <xdr:to>
      <xdr:col>7</xdr:col>
      <xdr:colOff>203200</xdr:colOff>
      <xdr:row>81</xdr:row>
      <xdr:rowOff>51705</xdr:rowOff>
    </xdr:to>
    <xdr:sp macro="" textlink="">
      <xdr:nvSpPr>
        <xdr:cNvPr id="213" name="円/楕円 212"/>
        <xdr:cNvSpPr/>
      </xdr:nvSpPr>
      <xdr:spPr>
        <a:xfrm>
          <a:off x="4902200" y="13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42832</xdr:rowOff>
    </xdr:from>
    <xdr:ext cx="762000" cy="259045"/>
    <xdr:sp macro="" textlink="">
      <xdr:nvSpPr>
        <xdr:cNvPr id="214" name="人件費・物件費等の状況該当値テキスト"/>
        <xdr:cNvSpPr txBox="1"/>
      </xdr:nvSpPr>
      <xdr:spPr>
        <a:xfrm>
          <a:off x="5041900" y="1375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97481</xdr:rowOff>
    </xdr:from>
    <xdr:to>
      <xdr:col>6</xdr:col>
      <xdr:colOff>50800</xdr:colOff>
      <xdr:row>81</xdr:row>
      <xdr:rowOff>27631</xdr:rowOff>
    </xdr:to>
    <xdr:sp macro="" textlink="">
      <xdr:nvSpPr>
        <xdr:cNvPr id="215" name="円/楕円 214"/>
        <xdr:cNvSpPr/>
      </xdr:nvSpPr>
      <xdr:spPr>
        <a:xfrm>
          <a:off x="4064000" y="138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37808</xdr:rowOff>
    </xdr:from>
    <xdr:ext cx="736600" cy="259045"/>
    <xdr:sp macro="" textlink="">
      <xdr:nvSpPr>
        <xdr:cNvPr id="216" name="テキスト ボックス 215"/>
        <xdr:cNvSpPr txBox="1"/>
      </xdr:nvSpPr>
      <xdr:spPr>
        <a:xfrm>
          <a:off x="3733800" y="13582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107,909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48964</xdr:rowOff>
    </xdr:from>
    <xdr:to>
      <xdr:col>4</xdr:col>
      <xdr:colOff>533400</xdr:colOff>
      <xdr:row>80</xdr:row>
      <xdr:rowOff>150564</xdr:rowOff>
    </xdr:to>
    <xdr:sp macro="" textlink="">
      <xdr:nvSpPr>
        <xdr:cNvPr id="217" name="円/楕円 216"/>
        <xdr:cNvSpPr/>
      </xdr:nvSpPr>
      <xdr:spPr>
        <a:xfrm>
          <a:off x="3175000" y="1376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160741</xdr:rowOff>
    </xdr:from>
    <xdr:ext cx="762000" cy="259045"/>
    <xdr:sp macro="" textlink="">
      <xdr:nvSpPr>
        <xdr:cNvPr id="218" name="テキスト ボックス 217"/>
        <xdr:cNvSpPr txBox="1"/>
      </xdr:nvSpPr>
      <xdr:spPr>
        <a:xfrm>
          <a:off x="2844800" y="1353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101,877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77397</xdr:rowOff>
    </xdr:from>
    <xdr:to>
      <xdr:col>3</xdr:col>
      <xdr:colOff>330200</xdr:colOff>
      <xdr:row>81</xdr:row>
      <xdr:rowOff>7547</xdr:rowOff>
    </xdr:to>
    <xdr:sp macro="" textlink="">
      <xdr:nvSpPr>
        <xdr:cNvPr id="219" name="円/楕円 218"/>
        <xdr:cNvSpPr/>
      </xdr:nvSpPr>
      <xdr:spPr>
        <a:xfrm>
          <a:off x="2286000" y="1379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17724</xdr:rowOff>
    </xdr:from>
    <xdr:ext cx="762000" cy="259045"/>
    <xdr:sp macro="" textlink="">
      <xdr:nvSpPr>
        <xdr:cNvPr id="220" name="テキスト ボックス 219"/>
        <xdr:cNvSpPr txBox="1"/>
      </xdr:nvSpPr>
      <xdr:spPr>
        <a:xfrm>
          <a:off x="1955800" y="1356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105,412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85803</xdr:rowOff>
    </xdr:from>
    <xdr:to>
      <xdr:col>2</xdr:col>
      <xdr:colOff>127000</xdr:colOff>
      <xdr:row>81</xdr:row>
      <xdr:rowOff>15953</xdr:rowOff>
    </xdr:to>
    <xdr:sp macro="" textlink="">
      <xdr:nvSpPr>
        <xdr:cNvPr id="221" name="円/楕円 220"/>
        <xdr:cNvSpPr/>
      </xdr:nvSpPr>
      <xdr:spPr>
        <a:xfrm>
          <a:off x="1397000" y="138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26130</xdr:rowOff>
    </xdr:from>
    <xdr:ext cx="762000" cy="259045"/>
    <xdr:sp macro="" textlink="">
      <xdr:nvSpPr>
        <xdr:cNvPr id="222" name="テキスト ボックス 221"/>
        <xdr:cNvSpPr txBox="1"/>
      </xdr:nvSpPr>
      <xdr:spPr>
        <a:xfrm>
          <a:off x="1066800" y="1357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近年、</a:t>
          </a:r>
          <a:r>
            <a:rPr kumimoji="1" lang="ja-JP" altLang="ja-JP" sz="1300">
              <a:solidFill>
                <a:schemeClr val="dk1"/>
              </a:solidFill>
              <a:effectLst/>
              <a:latin typeface="+mn-lt"/>
              <a:ea typeface="+mn-ea"/>
              <a:cs typeface="+mn-cs"/>
            </a:rPr>
            <a:t>類似団体の平均より低い水準</a:t>
          </a:r>
          <a:r>
            <a:rPr kumimoji="1" lang="ja-JP" altLang="en-US" sz="1300">
              <a:solidFill>
                <a:schemeClr val="dk1"/>
              </a:solidFill>
              <a:effectLst/>
              <a:latin typeface="+mn-lt"/>
              <a:ea typeface="+mn-ea"/>
              <a:cs typeface="+mn-cs"/>
            </a:rPr>
            <a:t>で推移していたが、２７年度は</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ポイント上回った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主な要因としては、平成２７年度に山形県に併せて、国の人事院勧告より高い水準で職員給与の引き上げを行ったことが要因となっている。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今後は平成２８年度より全職員において実施された人事評価制度等による給与の適正化に努めていきたい。</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157339</xdr:rowOff>
    </xdr:from>
    <xdr:to>
      <xdr:col>24</xdr:col>
      <xdr:colOff>558800</xdr:colOff>
      <xdr:row>84</xdr:row>
      <xdr:rowOff>55739</xdr:rowOff>
    </xdr:to>
    <xdr:cxnSp macro="">
      <xdr:nvCxnSpPr>
        <xdr:cNvPr id="256" name="直線コネクタ 255"/>
        <xdr:cNvCxnSpPr/>
      </xdr:nvCxnSpPr>
      <xdr:spPr>
        <a:xfrm>
          <a:off x="16179800" y="1421623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166105</xdr:rowOff>
    </xdr:from>
    <xdr:ext cx="762000" cy="259045"/>
    <xdr:sp macro="" textlink="">
      <xdr:nvSpPr>
        <xdr:cNvPr id="257" name="給与水準   （国との比較）平均値テキスト"/>
        <xdr:cNvSpPr txBox="1"/>
      </xdr:nvSpPr>
      <xdr:spPr>
        <a:xfrm>
          <a:off x="17106900" y="1422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157339</xdr:rowOff>
    </xdr:from>
    <xdr:to>
      <xdr:col>23</xdr:col>
      <xdr:colOff>406400</xdr:colOff>
      <xdr:row>82</xdr:row>
      <xdr:rowOff>170745</xdr:rowOff>
    </xdr:to>
    <xdr:cxnSp macro="">
      <xdr:nvCxnSpPr>
        <xdr:cNvPr id="259" name="直線コネクタ 258"/>
        <xdr:cNvCxnSpPr/>
      </xdr:nvCxnSpPr>
      <xdr:spPr>
        <a:xfrm flipV="1">
          <a:off x="15290800" y="142162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170745</xdr:rowOff>
    </xdr:from>
    <xdr:to>
      <xdr:col>22</xdr:col>
      <xdr:colOff>203200</xdr:colOff>
      <xdr:row>89</xdr:row>
      <xdr:rowOff>29634</xdr:rowOff>
    </xdr:to>
    <xdr:cxnSp macro="">
      <xdr:nvCxnSpPr>
        <xdr:cNvPr id="262" name="直線コネクタ 261"/>
        <xdr:cNvCxnSpPr/>
      </xdr:nvCxnSpPr>
      <xdr:spPr>
        <a:xfrm flipV="1">
          <a:off x="14401800" y="14229645"/>
          <a:ext cx="889000" cy="10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16228</xdr:rowOff>
    </xdr:from>
    <xdr:to>
      <xdr:col>21</xdr:col>
      <xdr:colOff>0</xdr:colOff>
      <xdr:row>89</xdr:row>
      <xdr:rowOff>29634</xdr:rowOff>
    </xdr:to>
    <xdr:cxnSp macro="">
      <xdr:nvCxnSpPr>
        <xdr:cNvPr id="265" name="直線コネクタ 264"/>
        <xdr:cNvCxnSpPr/>
      </xdr:nvCxnSpPr>
      <xdr:spPr>
        <a:xfrm>
          <a:off x="13512800" y="152752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7" name="テキスト ボックス 266"/>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75" name="円/楕円 274"/>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148466</xdr:rowOff>
    </xdr:from>
    <xdr:ext cx="762000" cy="259045"/>
    <xdr:sp macro="" textlink="">
      <xdr:nvSpPr>
        <xdr:cNvPr id="276" name="給与水準   （国との比較）該当値テキスト"/>
        <xdr:cNvSpPr txBox="1"/>
      </xdr:nvSpPr>
      <xdr:spPr>
        <a:xfrm>
          <a:off x="17106900" y="143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106539</xdr:rowOff>
    </xdr:from>
    <xdr:to>
      <xdr:col>23</xdr:col>
      <xdr:colOff>457200</xdr:colOff>
      <xdr:row>83</xdr:row>
      <xdr:rowOff>36689</xdr:rowOff>
    </xdr:to>
    <xdr:sp macro="" textlink="">
      <xdr:nvSpPr>
        <xdr:cNvPr id="277" name="円/楕円 276"/>
        <xdr:cNvSpPr/>
      </xdr:nvSpPr>
      <xdr:spPr>
        <a:xfrm>
          <a:off x="16129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46866</xdr:rowOff>
    </xdr:from>
    <xdr:ext cx="736600" cy="259045"/>
    <xdr:sp macro="" textlink="">
      <xdr:nvSpPr>
        <xdr:cNvPr id="278" name="テキスト ボックス 277"/>
        <xdr:cNvSpPr txBox="1"/>
      </xdr:nvSpPr>
      <xdr:spPr>
        <a:xfrm>
          <a:off x="15798800" y="1393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119945</xdr:rowOff>
    </xdr:from>
    <xdr:to>
      <xdr:col>22</xdr:col>
      <xdr:colOff>254000</xdr:colOff>
      <xdr:row>83</xdr:row>
      <xdr:rowOff>50095</xdr:rowOff>
    </xdr:to>
    <xdr:sp macro="" textlink="">
      <xdr:nvSpPr>
        <xdr:cNvPr id="279" name="円/楕円 278"/>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80" name="テキスト ボックス 279"/>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81" name="円/楕円 280"/>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82" name="テキスト ボックス 281"/>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3" name="円/楕円 282"/>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77205</xdr:rowOff>
    </xdr:from>
    <xdr:ext cx="762000" cy="259045"/>
    <xdr:sp macro="" textlink="">
      <xdr:nvSpPr>
        <xdr:cNvPr id="284" name="テキスト ボックス 283"/>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平成１４年度から平成１９年度まで、一般職員の退職者について不補充としており、指定管理制度の導入を積極的に行ったことにより、類似団体の平均を下回っている。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116659</xdr:rowOff>
    </xdr:from>
    <xdr:to>
      <xdr:col>24</xdr:col>
      <xdr:colOff>558800</xdr:colOff>
      <xdr:row>58</xdr:row>
      <xdr:rowOff>120106</xdr:rowOff>
    </xdr:to>
    <xdr:cxnSp macro="">
      <xdr:nvCxnSpPr>
        <xdr:cNvPr id="321" name="直線コネクタ 320"/>
        <xdr:cNvCxnSpPr/>
      </xdr:nvCxnSpPr>
      <xdr:spPr>
        <a:xfrm>
          <a:off x="16179800" y="1006075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2"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116659</xdr:rowOff>
    </xdr:from>
    <xdr:to>
      <xdr:col>23</xdr:col>
      <xdr:colOff>406400</xdr:colOff>
      <xdr:row>58</xdr:row>
      <xdr:rowOff>121829</xdr:rowOff>
    </xdr:to>
    <xdr:cxnSp macro="">
      <xdr:nvCxnSpPr>
        <xdr:cNvPr id="324" name="直線コネクタ 323"/>
        <xdr:cNvCxnSpPr/>
      </xdr:nvCxnSpPr>
      <xdr:spPr>
        <a:xfrm flipV="1">
          <a:off x="15290800" y="10060759"/>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6" name="テキスト ボックス 325"/>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121829</xdr:rowOff>
    </xdr:from>
    <xdr:to>
      <xdr:col>22</xdr:col>
      <xdr:colOff>203200</xdr:colOff>
      <xdr:row>58</xdr:row>
      <xdr:rowOff>121829</xdr:rowOff>
    </xdr:to>
    <xdr:cxnSp macro="">
      <xdr:nvCxnSpPr>
        <xdr:cNvPr id="327" name="直線コネクタ 326"/>
        <xdr:cNvCxnSpPr/>
      </xdr:nvCxnSpPr>
      <xdr:spPr>
        <a:xfrm>
          <a:off x="14401800" y="10065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29" name="テキスト ボックス 328"/>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121829</xdr:rowOff>
    </xdr:from>
    <xdr:to>
      <xdr:col>21</xdr:col>
      <xdr:colOff>0</xdr:colOff>
      <xdr:row>58</xdr:row>
      <xdr:rowOff>159748</xdr:rowOff>
    </xdr:to>
    <xdr:cxnSp macro="">
      <xdr:nvCxnSpPr>
        <xdr:cNvPr id="330" name="直線コネクタ 329"/>
        <xdr:cNvCxnSpPr/>
      </xdr:nvCxnSpPr>
      <xdr:spPr>
        <a:xfrm flipV="1">
          <a:off x="13512800" y="1006592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2" name="テキスト ボックス 331"/>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4" name="テキスト ボックス 333"/>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69306</xdr:rowOff>
    </xdr:from>
    <xdr:to>
      <xdr:col>24</xdr:col>
      <xdr:colOff>609600</xdr:colOff>
      <xdr:row>58</xdr:row>
      <xdr:rowOff>170906</xdr:rowOff>
    </xdr:to>
    <xdr:sp macro="" textlink="">
      <xdr:nvSpPr>
        <xdr:cNvPr id="340" name="円/楕円 339"/>
        <xdr:cNvSpPr/>
      </xdr:nvSpPr>
      <xdr:spPr>
        <a:xfrm>
          <a:off x="169672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162033</xdr:rowOff>
    </xdr:from>
    <xdr:ext cx="762000" cy="259045"/>
    <xdr:sp macro="" textlink="">
      <xdr:nvSpPr>
        <xdr:cNvPr id="341" name="定員管理の状況該当値テキスト"/>
        <xdr:cNvSpPr txBox="1"/>
      </xdr:nvSpPr>
      <xdr:spPr>
        <a:xfrm>
          <a:off x="17106900" y="993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65859</xdr:rowOff>
    </xdr:from>
    <xdr:to>
      <xdr:col>23</xdr:col>
      <xdr:colOff>457200</xdr:colOff>
      <xdr:row>58</xdr:row>
      <xdr:rowOff>167459</xdr:rowOff>
    </xdr:to>
    <xdr:sp macro="" textlink="">
      <xdr:nvSpPr>
        <xdr:cNvPr id="342" name="円/楕円 341"/>
        <xdr:cNvSpPr/>
      </xdr:nvSpPr>
      <xdr:spPr>
        <a:xfrm>
          <a:off x="16129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6186</xdr:rowOff>
    </xdr:from>
    <xdr:ext cx="736600" cy="259045"/>
    <xdr:sp macro="" textlink="">
      <xdr:nvSpPr>
        <xdr:cNvPr id="343" name="テキスト ボックス 342"/>
        <xdr:cNvSpPr txBox="1"/>
      </xdr:nvSpPr>
      <xdr:spPr>
        <a:xfrm>
          <a:off x="15798800" y="977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71029</xdr:rowOff>
    </xdr:from>
    <xdr:to>
      <xdr:col>22</xdr:col>
      <xdr:colOff>254000</xdr:colOff>
      <xdr:row>59</xdr:row>
      <xdr:rowOff>1179</xdr:rowOff>
    </xdr:to>
    <xdr:sp macro="" textlink="">
      <xdr:nvSpPr>
        <xdr:cNvPr id="344" name="円/楕円 343"/>
        <xdr:cNvSpPr/>
      </xdr:nvSpPr>
      <xdr:spPr>
        <a:xfrm>
          <a:off x="15240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11356</xdr:rowOff>
    </xdr:from>
    <xdr:ext cx="762000" cy="259045"/>
    <xdr:sp macro="" textlink="">
      <xdr:nvSpPr>
        <xdr:cNvPr id="345" name="テキスト ボックス 344"/>
        <xdr:cNvSpPr txBox="1"/>
      </xdr:nvSpPr>
      <xdr:spPr>
        <a:xfrm>
          <a:off x="14909800" y="97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71029</xdr:rowOff>
    </xdr:from>
    <xdr:to>
      <xdr:col>21</xdr:col>
      <xdr:colOff>50800</xdr:colOff>
      <xdr:row>59</xdr:row>
      <xdr:rowOff>1179</xdr:rowOff>
    </xdr:to>
    <xdr:sp macro="" textlink="">
      <xdr:nvSpPr>
        <xdr:cNvPr id="346" name="円/楕円 345"/>
        <xdr:cNvSpPr/>
      </xdr:nvSpPr>
      <xdr:spPr>
        <a:xfrm>
          <a:off x="14351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11356</xdr:rowOff>
    </xdr:from>
    <xdr:ext cx="762000" cy="259045"/>
    <xdr:sp macro="" textlink="">
      <xdr:nvSpPr>
        <xdr:cNvPr id="347" name="テキスト ボックス 346"/>
        <xdr:cNvSpPr txBox="1"/>
      </xdr:nvSpPr>
      <xdr:spPr>
        <a:xfrm>
          <a:off x="14020800" y="97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108948</xdr:rowOff>
    </xdr:from>
    <xdr:to>
      <xdr:col>19</xdr:col>
      <xdr:colOff>533400</xdr:colOff>
      <xdr:row>59</xdr:row>
      <xdr:rowOff>39098</xdr:rowOff>
    </xdr:to>
    <xdr:sp macro="" textlink="">
      <xdr:nvSpPr>
        <xdr:cNvPr id="348" name="円/楕円 347"/>
        <xdr:cNvSpPr/>
      </xdr:nvSpPr>
      <xdr:spPr>
        <a:xfrm>
          <a:off x="13462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49275</xdr:rowOff>
    </xdr:from>
    <xdr:ext cx="762000" cy="259045"/>
    <xdr:sp macro="" textlink="">
      <xdr:nvSpPr>
        <xdr:cNvPr id="349" name="テキスト ボックス 348"/>
        <xdr:cNvSpPr txBox="1"/>
      </xdr:nvSpPr>
      <xdr:spPr>
        <a:xfrm>
          <a:off x="13131800" y="98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近年、順調に数値が改善に向かっている。</a:t>
          </a:r>
          <a:r>
            <a:rPr kumimoji="1" lang="ja-JP" altLang="ja-JP" sz="1300">
              <a:solidFill>
                <a:schemeClr val="dk1"/>
              </a:solidFill>
              <a:effectLst/>
              <a:latin typeface="+mn-lt"/>
              <a:ea typeface="+mn-ea"/>
              <a:cs typeface="+mn-cs"/>
            </a:rPr>
            <a:t>その要因としては大型投資事業の償還終了や、新規市債の発行の抑制によるものである。ただ、類似団体と比較すると、まだ高い状況であるため今後も適正な市債の発行に努める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44</xdr:row>
      <xdr:rowOff>165100</xdr:rowOff>
    </xdr:to>
    <xdr:cxnSp macro="">
      <xdr:nvCxnSpPr>
        <xdr:cNvPr id="376" name="直線コネクタ 375"/>
        <xdr:cNvCxnSpPr/>
      </xdr:nvCxnSpPr>
      <xdr:spPr>
        <a:xfrm flipV="1">
          <a:off x="17018000" y="6328664"/>
          <a:ext cx="0" cy="1380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9"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80" name="直線コネクタ 379"/>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102616</xdr:rowOff>
    </xdr:from>
    <xdr:to>
      <xdr:col>24</xdr:col>
      <xdr:colOff>558800</xdr:colOff>
      <xdr:row>43</xdr:row>
      <xdr:rowOff>56642</xdr:rowOff>
    </xdr:to>
    <xdr:cxnSp macro="">
      <xdr:nvCxnSpPr>
        <xdr:cNvPr id="381" name="直線コネクタ 380"/>
        <xdr:cNvCxnSpPr/>
      </xdr:nvCxnSpPr>
      <xdr:spPr>
        <a:xfrm flipV="1">
          <a:off x="16179800" y="730351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2"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3" name="フローチャート : 判断 382"/>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56642</xdr:rowOff>
    </xdr:from>
    <xdr:to>
      <xdr:col>23</xdr:col>
      <xdr:colOff>406400</xdr:colOff>
      <xdr:row>44</xdr:row>
      <xdr:rowOff>78232</xdr:rowOff>
    </xdr:to>
    <xdr:cxnSp macro="">
      <xdr:nvCxnSpPr>
        <xdr:cNvPr id="384" name="直線コネクタ 383"/>
        <xdr:cNvCxnSpPr/>
      </xdr:nvCxnSpPr>
      <xdr:spPr>
        <a:xfrm flipV="1">
          <a:off x="15290800" y="742899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5" name="フローチャート : 判断 384"/>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124985</xdr:rowOff>
    </xdr:from>
    <xdr:ext cx="736600" cy="259045"/>
    <xdr:sp macro="" textlink="">
      <xdr:nvSpPr>
        <xdr:cNvPr id="386" name="テキスト ボックス 385"/>
        <xdr:cNvSpPr txBox="1"/>
      </xdr:nvSpPr>
      <xdr:spPr>
        <a:xfrm>
          <a:off x="15798800" y="698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78232</xdr:rowOff>
    </xdr:from>
    <xdr:to>
      <xdr:col>22</xdr:col>
      <xdr:colOff>203200</xdr:colOff>
      <xdr:row>45</xdr:row>
      <xdr:rowOff>3302</xdr:rowOff>
    </xdr:to>
    <xdr:cxnSp macro="">
      <xdr:nvCxnSpPr>
        <xdr:cNvPr id="387" name="直線コネクタ 386"/>
        <xdr:cNvCxnSpPr/>
      </xdr:nvCxnSpPr>
      <xdr:spPr>
        <a:xfrm flipV="1">
          <a:off x="14401800" y="76220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119380</xdr:rowOff>
    </xdr:from>
    <xdr:to>
      <xdr:col>22</xdr:col>
      <xdr:colOff>254000</xdr:colOff>
      <xdr:row>43</xdr:row>
      <xdr:rowOff>49530</xdr:rowOff>
    </xdr:to>
    <xdr:sp macro="" textlink="">
      <xdr:nvSpPr>
        <xdr:cNvPr id="388" name="フローチャート : 判断 387"/>
        <xdr:cNvSpPr/>
      </xdr:nvSpPr>
      <xdr:spPr>
        <a:xfrm>
          <a:off x="15240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59707</xdr:rowOff>
    </xdr:from>
    <xdr:ext cx="762000" cy="259045"/>
    <xdr:sp macro="" textlink="">
      <xdr:nvSpPr>
        <xdr:cNvPr id="389" name="テキスト ボックス 388"/>
        <xdr:cNvSpPr txBox="1"/>
      </xdr:nvSpPr>
      <xdr:spPr>
        <a:xfrm>
          <a:off x="14909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3302</xdr:rowOff>
    </xdr:from>
    <xdr:to>
      <xdr:col>21</xdr:col>
      <xdr:colOff>0</xdr:colOff>
      <xdr:row>45</xdr:row>
      <xdr:rowOff>90170</xdr:rowOff>
    </xdr:to>
    <xdr:cxnSp macro="">
      <xdr:nvCxnSpPr>
        <xdr:cNvPr id="390" name="直線コネクタ 389"/>
        <xdr:cNvCxnSpPr/>
      </xdr:nvCxnSpPr>
      <xdr:spPr>
        <a:xfrm flipV="1">
          <a:off x="13512800" y="77185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34798</xdr:rowOff>
    </xdr:from>
    <xdr:to>
      <xdr:col>21</xdr:col>
      <xdr:colOff>50800</xdr:colOff>
      <xdr:row>43</xdr:row>
      <xdr:rowOff>136398</xdr:rowOff>
    </xdr:to>
    <xdr:sp macro="" textlink="">
      <xdr:nvSpPr>
        <xdr:cNvPr id="391" name="フローチャート : 判断 390"/>
        <xdr:cNvSpPr/>
      </xdr:nvSpPr>
      <xdr:spPr>
        <a:xfrm>
          <a:off x="14351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146575</xdr:rowOff>
    </xdr:from>
    <xdr:ext cx="762000" cy="259045"/>
    <xdr:sp macro="" textlink="">
      <xdr:nvSpPr>
        <xdr:cNvPr id="392" name="テキスト ボックス 391"/>
        <xdr:cNvSpPr txBox="1"/>
      </xdr:nvSpPr>
      <xdr:spPr>
        <a:xfrm>
          <a:off x="14020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393" name="フローチャート : 判断 392"/>
        <xdr:cNvSpPr/>
      </xdr:nvSpPr>
      <xdr:spPr>
        <a:xfrm>
          <a:off x="13462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81297</xdr:rowOff>
    </xdr:from>
    <xdr:ext cx="762000" cy="259045"/>
    <xdr:sp macro="" textlink="">
      <xdr:nvSpPr>
        <xdr:cNvPr id="394" name="テキスト ボックス 393"/>
        <xdr:cNvSpPr txBox="1"/>
      </xdr:nvSpPr>
      <xdr:spPr>
        <a:xfrm>
          <a:off x="13131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51816</xdr:rowOff>
    </xdr:from>
    <xdr:to>
      <xdr:col>24</xdr:col>
      <xdr:colOff>609600</xdr:colOff>
      <xdr:row>42</xdr:row>
      <xdr:rowOff>153416</xdr:rowOff>
    </xdr:to>
    <xdr:sp macro="" textlink="">
      <xdr:nvSpPr>
        <xdr:cNvPr id="400" name="円/楕円 399"/>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23893</xdr:rowOff>
    </xdr:from>
    <xdr:ext cx="762000" cy="259045"/>
    <xdr:sp macro="" textlink="">
      <xdr:nvSpPr>
        <xdr:cNvPr id="401" name="公債費負担の状況該当値テキスト"/>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5842</xdr:rowOff>
    </xdr:from>
    <xdr:to>
      <xdr:col>23</xdr:col>
      <xdr:colOff>457200</xdr:colOff>
      <xdr:row>43</xdr:row>
      <xdr:rowOff>107442</xdr:rowOff>
    </xdr:to>
    <xdr:sp macro="" textlink="">
      <xdr:nvSpPr>
        <xdr:cNvPr id="402" name="円/楕円 401"/>
        <xdr:cNvSpPr/>
      </xdr:nvSpPr>
      <xdr:spPr>
        <a:xfrm>
          <a:off x="16129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92219</xdr:rowOff>
    </xdr:from>
    <xdr:ext cx="736600" cy="259045"/>
    <xdr:sp macro="" textlink="">
      <xdr:nvSpPr>
        <xdr:cNvPr id="403" name="テキスト ボックス 402"/>
        <xdr:cNvSpPr txBox="1"/>
      </xdr:nvSpPr>
      <xdr:spPr>
        <a:xfrm>
          <a:off x="15798800" y="746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27432</xdr:rowOff>
    </xdr:from>
    <xdr:to>
      <xdr:col>22</xdr:col>
      <xdr:colOff>254000</xdr:colOff>
      <xdr:row>44</xdr:row>
      <xdr:rowOff>129032</xdr:rowOff>
    </xdr:to>
    <xdr:sp macro="" textlink="">
      <xdr:nvSpPr>
        <xdr:cNvPr id="404" name="円/楕円 403"/>
        <xdr:cNvSpPr/>
      </xdr:nvSpPr>
      <xdr:spPr>
        <a:xfrm>
          <a:off x="15240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113809</xdr:rowOff>
    </xdr:from>
    <xdr:ext cx="762000" cy="259045"/>
    <xdr:sp macro="" textlink="">
      <xdr:nvSpPr>
        <xdr:cNvPr id="405" name="テキスト ボックス 404"/>
        <xdr:cNvSpPr txBox="1"/>
      </xdr:nvSpPr>
      <xdr:spPr>
        <a:xfrm>
          <a:off x="14909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123952</xdr:rowOff>
    </xdr:from>
    <xdr:to>
      <xdr:col>21</xdr:col>
      <xdr:colOff>50800</xdr:colOff>
      <xdr:row>45</xdr:row>
      <xdr:rowOff>54102</xdr:rowOff>
    </xdr:to>
    <xdr:sp macro="" textlink="">
      <xdr:nvSpPr>
        <xdr:cNvPr id="406" name="円/楕円 405"/>
        <xdr:cNvSpPr/>
      </xdr:nvSpPr>
      <xdr:spPr>
        <a:xfrm>
          <a:off x="14351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38879</xdr:rowOff>
    </xdr:from>
    <xdr:ext cx="762000" cy="259045"/>
    <xdr:sp macro="" textlink="">
      <xdr:nvSpPr>
        <xdr:cNvPr id="407" name="テキスト ボックス 406"/>
        <xdr:cNvSpPr txBox="1"/>
      </xdr:nvSpPr>
      <xdr:spPr>
        <a:xfrm>
          <a:off x="14020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39370</xdr:rowOff>
    </xdr:from>
    <xdr:to>
      <xdr:col>19</xdr:col>
      <xdr:colOff>533400</xdr:colOff>
      <xdr:row>45</xdr:row>
      <xdr:rowOff>140970</xdr:rowOff>
    </xdr:to>
    <xdr:sp macro="" textlink="">
      <xdr:nvSpPr>
        <xdr:cNvPr id="408" name="円/楕円 407"/>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125747</xdr:rowOff>
    </xdr:from>
    <xdr:ext cx="762000" cy="259045"/>
    <xdr:sp macro="" textlink="">
      <xdr:nvSpPr>
        <xdr:cNvPr id="409" name="テキスト ボックス 408"/>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類似団体の平均を上回っているが、年々</a:t>
          </a:r>
          <a:r>
            <a:rPr kumimoji="1" lang="ja-JP" altLang="en-US" sz="1300">
              <a:solidFill>
                <a:schemeClr val="dk1"/>
              </a:solidFill>
              <a:effectLst/>
              <a:latin typeface="+mn-lt"/>
              <a:ea typeface="+mn-ea"/>
              <a:cs typeface="+mn-cs"/>
            </a:rPr>
            <a:t>大きく</a:t>
          </a:r>
          <a:r>
            <a:rPr kumimoji="1" lang="ja-JP" altLang="ja-JP" sz="1300">
              <a:solidFill>
                <a:schemeClr val="dk1"/>
              </a:solidFill>
              <a:effectLst/>
              <a:latin typeface="+mn-lt"/>
              <a:ea typeface="+mn-ea"/>
              <a:cs typeface="+mn-cs"/>
            </a:rPr>
            <a:t>減少している。その要因は大型投資事業の際に借入れた市債の償還が終了したことが挙げられる。今後も公債費等義務的経費の削減を図る。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38" name="直線コネクタ 437"/>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39"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0" name="直線コネクタ 439"/>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25485</xdr:rowOff>
    </xdr:from>
    <xdr:to>
      <xdr:col>24</xdr:col>
      <xdr:colOff>558800</xdr:colOff>
      <xdr:row>17</xdr:row>
      <xdr:rowOff>79375</xdr:rowOff>
    </xdr:to>
    <xdr:cxnSp macro="">
      <xdr:nvCxnSpPr>
        <xdr:cNvPr id="443" name="直線コネクタ 442"/>
        <xdr:cNvCxnSpPr/>
      </xdr:nvCxnSpPr>
      <xdr:spPr>
        <a:xfrm flipV="1">
          <a:off x="16179800" y="2940135"/>
          <a:ext cx="8382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4"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5" name="フローチャート : 判断 444"/>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79375</xdr:rowOff>
    </xdr:from>
    <xdr:to>
      <xdr:col>23</xdr:col>
      <xdr:colOff>406400</xdr:colOff>
      <xdr:row>18</xdr:row>
      <xdr:rowOff>8467</xdr:rowOff>
    </xdr:to>
    <xdr:cxnSp macro="">
      <xdr:nvCxnSpPr>
        <xdr:cNvPr id="446" name="直線コネクタ 445"/>
        <xdr:cNvCxnSpPr/>
      </xdr:nvCxnSpPr>
      <xdr:spPr>
        <a:xfrm flipV="1">
          <a:off x="15290800" y="29940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47" name="フローチャート : 判断 446"/>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48" name="テキスト ボックス 447"/>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8467</xdr:rowOff>
    </xdr:from>
    <xdr:to>
      <xdr:col>22</xdr:col>
      <xdr:colOff>203200</xdr:colOff>
      <xdr:row>18</xdr:row>
      <xdr:rowOff>113030</xdr:rowOff>
    </xdr:to>
    <xdr:cxnSp macro="">
      <xdr:nvCxnSpPr>
        <xdr:cNvPr id="449" name="直線コネクタ 448"/>
        <xdr:cNvCxnSpPr/>
      </xdr:nvCxnSpPr>
      <xdr:spPr>
        <a:xfrm flipV="1">
          <a:off x="14401800" y="30945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0" name="フローチャート : 判断 449"/>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1" name="テキスト ボックス 450"/>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113030</xdr:rowOff>
    </xdr:from>
    <xdr:to>
      <xdr:col>21</xdr:col>
      <xdr:colOff>0</xdr:colOff>
      <xdr:row>19</xdr:row>
      <xdr:rowOff>16383</xdr:rowOff>
    </xdr:to>
    <xdr:cxnSp macro="">
      <xdr:nvCxnSpPr>
        <xdr:cNvPr id="452" name="直線コネクタ 451"/>
        <xdr:cNvCxnSpPr/>
      </xdr:nvCxnSpPr>
      <xdr:spPr>
        <a:xfrm flipV="1">
          <a:off x="13512800" y="3199130"/>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3" name="フローチャート : 判断 452"/>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4" name="テキスト ボックス 453"/>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5" name="フローチャート : 判断 454"/>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56" name="テキスト ボックス 455"/>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146135</xdr:rowOff>
    </xdr:from>
    <xdr:to>
      <xdr:col>24</xdr:col>
      <xdr:colOff>609600</xdr:colOff>
      <xdr:row>17</xdr:row>
      <xdr:rowOff>76285</xdr:rowOff>
    </xdr:to>
    <xdr:sp macro="" textlink="">
      <xdr:nvSpPr>
        <xdr:cNvPr id="462" name="円/楕円 461"/>
        <xdr:cNvSpPr/>
      </xdr:nvSpPr>
      <xdr:spPr>
        <a:xfrm>
          <a:off x="169672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118212</xdr:rowOff>
    </xdr:from>
    <xdr:ext cx="762000" cy="259045"/>
    <xdr:sp macro="" textlink="">
      <xdr:nvSpPr>
        <xdr:cNvPr id="463" name="将来負担の状況該当値テキスト"/>
        <xdr:cNvSpPr txBox="1"/>
      </xdr:nvSpPr>
      <xdr:spPr>
        <a:xfrm>
          <a:off x="17106900" y="286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28575</xdr:rowOff>
    </xdr:from>
    <xdr:to>
      <xdr:col>23</xdr:col>
      <xdr:colOff>457200</xdr:colOff>
      <xdr:row>17</xdr:row>
      <xdr:rowOff>130175</xdr:rowOff>
    </xdr:to>
    <xdr:sp macro="" textlink="">
      <xdr:nvSpPr>
        <xdr:cNvPr id="464" name="円/楕円 463"/>
        <xdr:cNvSpPr/>
      </xdr:nvSpPr>
      <xdr:spPr>
        <a:xfrm>
          <a:off x="16129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114952</xdr:rowOff>
    </xdr:from>
    <xdr:ext cx="736600" cy="259045"/>
    <xdr:sp macro="" textlink="">
      <xdr:nvSpPr>
        <xdr:cNvPr id="465" name="テキスト ボックス 464"/>
        <xdr:cNvSpPr txBox="1"/>
      </xdr:nvSpPr>
      <xdr:spPr>
        <a:xfrm>
          <a:off x="15798800" y="302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129117</xdr:rowOff>
    </xdr:from>
    <xdr:to>
      <xdr:col>22</xdr:col>
      <xdr:colOff>254000</xdr:colOff>
      <xdr:row>18</xdr:row>
      <xdr:rowOff>59267</xdr:rowOff>
    </xdr:to>
    <xdr:sp macro="" textlink="">
      <xdr:nvSpPr>
        <xdr:cNvPr id="466" name="円/楕円 465"/>
        <xdr:cNvSpPr/>
      </xdr:nvSpPr>
      <xdr:spPr>
        <a:xfrm>
          <a:off x="15240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44044</xdr:rowOff>
    </xdr:from>
    <xdr:ext cx="762000" cy="259045"/>
    <xdr:sp macro="" textlink="">
      <xdr:nvSpPr>
        <xdr:cNvPr id="467" name="テキスト ボックス 466"/>
        <xdr:cNvSpPr txBox="1"/>
      </xdr:nvSpPr>
      <xdr:spPr>
        <a:xfrm>
          <a:off x="14909800" y="313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62230</xdr:rowOff>
    </xdr:from>
    <xdr:to>
      <xdr:col>21</xdr:col>
      <xdr:colOff>50800</xdr:colOff>
      <xdr:row>18</xdr:row>
      <xdr:rowOff>163830</xdr:rowOff>
    </xdr:to>
    <xdr:sp macro="" textlink="">
      <xdr:nvSpPr>
        <xdr:cNvPr id="468" name="円/楕円 467"/>
        <xdr:cNvSpPr/>
      </xdr:nvSpPr>
      <xdr:spPr>
        <a:xfrm>
          <a:off x="14351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148607</xdr:rowOff>
    </xdr:from>
    <xdr:ext cx="762000" cy="259045"/>
    <xdr:sp macro="" textlink="">
      <xdr:nvSpPr>
        <xdr:cNvPr id="469" name="テキスト ボックス 468"/>
        <xdr:cNvSpPr txBox="1"/>
      </xdr:nvSpPr>
      <xdr:spPr>
        <a:xfrm>
          <a:off x="14020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137033</xdr:rowOff>
    </xdr:from>
    <xdr:to>
      <xdr:col>19</xdr:col>
      <xdr:colOff>533400</xdr:colOff>
      <xdr:row>19</xdr:row>
      <xdr:rowOff>67183</xdr:rowOff>
    </xdr:to>
    <xdr:sp macro="" textlink="">
      <xdr:nvSpPr>
        <xdr:cNvPr id="470" name="円/楕円 469"/>
        <xdr:cNvSpPr/>
      </xdr:nvSpPr>
      <xdr:spPr>
        <a:xfrm>
          <a:off x="134620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51960</xdr:rowOff>
    </xdr:from>
    <xdr:ext cx="762000" cy="259045"/>
    <xdr:sp macro="" textlink="">
      <xdr:nvSpPr>
        <xdr:cNvPr id="471" name="テキスト ボックス 470"/>
        <xdr:cNvSpPr txBox="1"/>
      </xdr:nvSpPr>
      <xdr:spPr>
        <a:xfrm>
          <a:off x="13131800" y="330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山形県寒河江市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42,022
41,748
139.03
17,652,379
16,841,475
636,692
10,053,368
16,797,099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70.8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低い水準となっている。要因としては、ごみ処理業務や消防業務を一部事務組合で行っていることと、行財政改革アクションプラン等による人員の適正化により、職員数が類似団体と比べて少ないことが挙げら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120650</xdr:rowOff>
    </xdr:to>
    <xdr:cxnSp macro="">
      <xdr:nvCxnSpPr>
        <xdr:cNvPr id="66" name="直線コネクタ 65"/>
        <xdr:cNvCxnSpPr/>
      </xdr:nvCxnSpPr>
      <xdr:spPr>
        <a:xfrm>
          <a:off x="3987800" y="6108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107950</xdr:rowOff>
    </xdr:to>
    <xdr:cxnSp macro="">
      <xdr:nvCxnSpPr>
        <xdr:cNvPr id="69" name="直線コネクタ 68"/>
        <xdr:cNvCxnSpPr/>
      </xdr:nvCxnSpPr>
      <xdr:spPr>
        <a:xfrm>
          <a:off x="3098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36</xdr:row>
      <xdr:rowOff>50800</xdr:rowOff>
    </xdr:to>
    <xdr:cxnSp macro="">
      <xdr:nvCxnSpPr>
        <xdr:cNvPr id="72" name="直線コネクタ 71"/>
        <xdr:cNvCxnSpPr/>
      </xdr:nvCxnSpPr>
      <xdr:spPr>
        <a:xfrm flipV="1">
          <a:off x="2209800" y="607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165100</xdr:rowOff>
    </xdr:to>
    <xdr:cxnSp macro="">
      <xdr:nvCxnSpPr>
        <xdr:cNvPr id="75" name="直線コネクタ 74"/>
        <xdr:cNvCxnSpPr/>
      </xdr:nvCxnSpPr>
      <xdr:spPr>
        <a:xfrm flipV="1">
          <a:off x="1320800" y="622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69850</xdr:rowOff>
    </xdr:from>
    <xdr:to>
      <xdr:col>7</xdr:col>
      <xdr:colOff>66675</xdr:colOff>
      <xdr:row>36</xdr:row>
      <xdr:rowOff>0</xdr:rowOff>
    </xdr:to>
    <xdr:sp macro="" textlink="">
      <xdr:nvSpPr>
        <xdr:cNvPr id="85" name="円/楕円 84"/>
        <xdr:cNvSpPr/>
      </xdr:nvSpPr>
      <xdr:spPr>
        <a:xfrm>
          <a:off x="47752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86377</xdr:rowOff>
    </xdr:from>
    <xdr:ext cx="762000" cy="259045"/>
    <xdr:sp macro="" textlink="">
      <xdr:nvSpPr>
        <xdr:cNvPr id="86" name="人件費該当値テキスト"/>
        <xdr:cNvSpPr txBox="1"/>
      </xdr:nvSpPr>
      <xdr:spPr>
        <a:xfrm>
          <a:off x="49149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7" name="円/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9" name="円/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1" name="円/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類似団体と比較すると、物件費にかかる経常収支比率が低くなっている。これも、要因としてはごみ処理業務や消防業務を一部事務組合で行っていることにある。平成２</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は前年同様の比率となっているが</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今後、ふるさと納税関連事業費や人口減少対策による保育施設等の充実等に係る経費の増が見込まれるため、事業の見直し等による適正化に努めたい。</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76200</xdr:rowOff>
    </xdr:from>
    <xdr:to>
      <xdr:col>24</xdr:col>
      <xdr:colOff>31750</xdr:colOff>
      <xdr:row>16</xdr:row>
      <xdr:rowOff>88900</xdr:rowOff>
    </xdr:to>
    <xdr:cxnSp macro="">
      <xdr:nvCxnSpPr>
        <xdr:cNvPr id="127" name="直線コネクタ 126"/>
        <xdr:cNvCxnSpPr/>
      </xdr:nvCxnSpPr>
      <xdr:spPr>
        <a:xfrm flipV="1">
          <a:off x="15671800" y="281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19050</xdr:rowOff>
    </xdr:from>
    <xdr:to>
      <xdr:col>22</xdr:col>
      <xdr:colOff>565150</xdr:colOff>
      <xdr:row>16</xdr:row>
      <xdr:rowOff>88900</xdr:rowOff>
    </xdr:to>
    <xdr:cxnSp macro="">
      <xdr:nvCxnSpPr>
        <xdr:cNvPr id="130" name="直線コネクタ 129"/>
        <xdr:cNvCxnSpPr/>
      </xdr:nvCxnSpPr>
      <xdr:spPr>
        <a:xfrm>
          <a:off x="14782800" y="2590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19050</xdr:rowOff>
    </xdr:to>
    <xdr:cxnSp macro="">
      <xdr:nvCxnSpPr>
        <xdr:cNvPr id="133" name="直線コネクタ 132"/>
        <xdr:cNvCxnSpPr/>
      </xdr:nvCxnSpPr>
      <xdr:spPr>
        <a:xfrm>
          <a:off x="13893800" y="2527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114300</xdr:rowOff>
    </xdr:from>
    <xdr:to>
      <xdr:col>20</xdr:col>
      <xdr:colOff>158750</xdr:colOff>
      <xdr:row>14</xdr:row>
      <xdr:rowOff>127000</xdr:rowOff>
    </xdr:to>
    <xdr:cxnSp macro="">
      <xdr:nvCxnSpPr>
        <xdr:cNvPr id="136" name="直線コネクタ 135"/>
        <xdr:cNvCxnSpPr/>
      </xdr:nvCxnSpPr>
      <xdr:spPr>
        <a:xfrm>
          <a:off x="13004800" y="251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38" name="テキスト ボックス 137"/>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46" name="円/楕円 145"/>
        <xdr:cNvSpPr/>
      </xdr:nvSpPr>
      <xdr:spPr>
        <a:xfrm>
          <a:off x="164592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41927</xdr:rowOff>
    </xdr:from>
    <xdr:ext cx="762000" cy="259045"/>
    <xdr:sp macro="" textlink="">
      <xdr:nvSpPr>
        <xdr:cNvPr id="147"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8" name="円/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139700</xdr:rowOff>
    </xdr:from>
    <xdr:to>
      <xdr:col>21</xdr:col>
      <xdr:colOff>412750</xdr:colOff>
      <xdr:row>15</xdr:row>
      <xdr:rowOff>69850</xdr:rowOff>
    </xdr:to>
    <xdr:sp macro="" textlink="">
      <xdr:nvSpPr>
        <xdr:cNvPr id="150" name="円/楕円 149"/>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80027</xdr:rowOff>
    </xdr:from>
    <xdr:ext cx="762000" cy="259045"/>
    <xdr:sp macro="" textlink="">
      <xdr:nvSpPr>
        <xdr:cNvPr id="151" name="テキスト ボックス 150"/>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2" name="円/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54" name="円/楕円 153"/>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3827</xdr:rowOff>
    </xdr:from>
    <xdr:ext cx="762000" cy="259045"/>
    <xdr:sp macro="" textlink="">
      <xdr:nvSpPr>
        <xdr:cNvPr id="155" name="テキスト ボックス 154"/>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は類似団体に比べて</a:t>
          </a:r>
          <a:r>
            <a:rPr kumimoji="1" lang="en-US" altLang="ja-JP" sz="1300">
              <a:solidFill>
                <a:schemeClr val="dk1"/>
              </a:solidFill>
              <a:effectLst/>
              <a:latin typeface="+mn-lt"/>
              <a:ea typeface="+mn-ea"/>
              <a:cs typeface="+mn-cs"/>
            </a:rPr>
            <a:t>0.4</a:t>
          </a:r>
          <a:r>
            <a:rPr kumimoji="1" lang="ja-JP" altLang="en-US" sz="1300">
              <a:solidFill>
                <a:schemeClr val="dk1"/>
              </a:solidFill>
              <a:effectLst/>
              <a:latin typeface="+mn-lt"/>
              <a:ea typeface="+mn-ea"/>
              <a:cs typeface="+mn-cs"/>
            </a:rPr>
            <a:t>ポイント低い基準となった。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ただ、依然、</a:t>
          </a:r>
          <a:r>
            <a:rPr kumimoji="1" lang="ja-JP" altLang="ja-JP" sz="1300">
              <a:solidFill>
                <a:schemeClr val="dk1"/>
              </a:solidFill>
              <a:effectLst/>
              <a:latin typeface="+mn-lt"/>
              <a:ea typeface="+mn-ea"/>
              <a:cs typeface="+mn-cs"/>
            </a:rPr>
            <a:t>生活保護</a:t>
          </a:r>
          <a:r>
            <a:rPr kumimoji="1" lang="ja-JP" altLang="en-US" sz="1300">
              <a:solidFill>
                <a:schemeClr val="dk1"/>
              </a:solidFill>
              <a:effectLst/>
              <a:latin typeface="+mn-lt"/>
              <a:ea typeface="+mn-ea"/>
              <a:cs typeface="+mn-cs"/>
            </a:rPr>
            <a:t>の対象者増による事業費の増加傾向がみられるため、資格審査等の適正化等に努める。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29028</xdr:rowOff>
    </xdr:to>
    <xdr:cxnSp macro="">
      <xdr:nvCxnSpPr>
        <xdr:cNvPr id="190" name="直線コネクタ 189"/>
        <xdr:cNvCxnSpPr/>
      </xdr:nvCxnSpPr>
      <xdr:spPr>
        <a:xfrm flipV="1">
          <a:off x="3987800" y="95649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56</xdr:row>
      <xdr:rowOff>29028</xdr:rowOff>
    </xdr:to>
    <xdr:cxnSp macro="">
      <xdr:nvCxnSpPr>
        <xdr:cNvPr id="193" name="直線コネクタ 192"/>
        <xdr:cNvCxnSpPr/>
      </xdr:nvCxnSpPr>
      <xdr:spPr>
        <a:xfrm>
          <a:off x="3098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118835</xdr:rowOff>
    </xdr:to>
    <xdr:cxnSp macro="">
      <xdr:nvCxnSpPr>
        <xdr:cNvPr id="196" name="直線コネクタ 195"/>
        <xdr:cNvCxnSpPr/>
      </xdr:nvCxnSpPr>
      <xdr:spPr>
        <a:xfrm flipV="1">
          <a:off x="2209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94343</xdr:rowOff>
    </xdr:to>
    <xdr:cxnSp macro="">
      <xdr:nvCxnSpPr>
        <xdr:cNvPr id="199" name="直線コネクタ 198"/>
        <xdr:cNvCxnSpPr/>
      </xdr:nvCxnSpPr>
      <xdr:spPr>
        <a:xfrm flipV="1">
          <a:off x="1320800" y="95485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9" name="円/楕円 208"/>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10"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11" name="円/楕円 210"/>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212" name="テキスト ボックス 21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3" name="円/楕円 212"/>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14" name="テキスト ボックス 213"/>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68035</xdr:rowOff>
    </xdr:from>
    <xdr:to>
      <xdr:col>3</xdr:col>
      <xdr:colOff>193675</xdr:colOff>
      <xdr:row>55</xdr:row>
      <xdr:rowOff>169635</xdr:rowOff>
    </xdr:to>
    <xdr:sp macro="" textlink="">
      <xdr:nvSpPr>
        <xdr:cNvPr id="215" name="円/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16" name="テキスト ボックス 215"/>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7" name="円/楕円 216"/>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18" name="テキスト ボックス 217"/>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その他に係る経常収支比率が類似団体平均を上回っているのは、繰出金の増加が主な要因である。特に介護保険特別会計への繰出金は年々増加傾向にある。今後、特別会計については一般会計と同様に一層の経費節減等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139700</xdr:rowOff>
    </xdr:from>
    <xdr:to>
      <xdr:col>24</xdr:col>
      <xdr:colOff>31750</xdr:colOff>
      <xdr:row>58</xdr:row>
      <xdr:rowOff>152400</xdr:rowOff>
    </xdr:to>
    <xdr:cxnSp macro="">
      <xdr:nvCxnSpPr>
        <xdr:cNvPr id="251" name="直線コネクタ 250"/>
        <xdr:cNvCxnSpPr/>
      </xdr:nvCxnSpPr>
      <xdr:spPr>
        <a:xfrm flipV="1">
          <a:off x="15671800" y="10083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58</xdr:row>
      <xdr:rowOff>152400</xdr:rowOff>
    </xdr:to>
    <xdr:cxnSp macro="">
      <xdr:nvCxnSpPr>
        <xdr:cNvPr id="254" name="直線コネクタ 253"/>
        <xdr:cNvCxnSpPr/>
      </xdr:nvCxnSpPr>
      <xdr:spPr>
        <a:xfrm>
          <a:off x="14782800" y="1007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58</xdr:row>
      <xdr:rowOff>165100</xdr:rowOff>
    </xdr:to>
    <xdr:cxnSp macro="">
      <xdr:nvCxnSpPr>
        <xdr:cNvPr id="257" name="直線コネクタ 256"/>
        <xdr:cNvCxnSpPr/>
      </xdr:nvCxnSpPr>
      <xdr:spPr>
        <a:xfrm flipV="1">
          <a:off x="13893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95250</xdr:rowOff>
    </xdr:to>
    <xdr:cxnSp macro="">
      <xdr:nvCxnSpPr>
        <xdr:cNvPr id="260" name="直線コネクタ 259"/>
        <xdr:cNvCxnSpPr/>
      </xdr:nvCxnSpPr>
      <xdr:spPr>
        <a:xfrm flipV="1">
          <a:off x="13004800" y="1010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88900</xdr:rowOff>
    </xdr:from>
    <xdr:to>
      <xdr:col>24</xdr:col>
      <xdr:colOff>82550</xdr:colOff>
      <xdr:row>59</xdr:row>
      <xdr:rowOff>19050</xdr:rowOff>
    </xdr:to>
    <xdr:sp macro="" textlink="">
      <xdr:nvSpPr>
        <xdr:cNvPr id="270" name="円/楕円 269"/>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60977</xdr:rowOff>
    </xdr:from>
    <xdr:ext cx="762000" cy="259045"/>
    <xdr:sp macro="" textlink="">
      <xdr:nvSpPr>
        <xdr:cNvPr id="271"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101600</xdr:rowOff>
    </xdr:from>
    <xdr:to>
      <xdr:col>22</xdr:col>
      <xdr:colOff>615950</xdr:colOff>
      <xdr:row>59</xdr:row>
      <xdr:rowOff>31750</xdr:rowOff>
    </xdr:to>
    <xdr:sp macro="" textlink="">
      <xdr:nvSpPr>
        <xdr:cNvPr id="272" name="円/楕円 271"/>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16527</xdr:rowOff>
    </xdr:from>
    <xdr:ext cx="736600" cy="259045"/>
    <xdr:sp macro="" textlink="">
      <xdr:nvSpPr>
        <xdr:cNvPr id="273" name="テキスト ボックス 272"/>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74" name="円/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114300</xdr:rowOff>
    </xdr:from>
    <xdr:to>
      <xdr:col>20</xdr:col>
      <xdr:colOff>209550</xdr:colOff>
      <xdr:row>59</xdr:row>
      <xdr:rowOff>44450</xdr:rowOff>
    </xdr:to>
    <xdr:sp macro="" textlink="">
      <xdr:nvSpPr>
        <xdr:cNvPr id="276" name="円/楕円 275"/>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77" name="テキスト ボックス 276"/>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44450</xdr:rowOff>
    </xdr:from>
    <xdr:to>
      <xdr:col>19</xdr:col>
      <xdr:colOff>6350</xdr:colOff>
      <xdr:row>59</xdr:row>
      <xdr:rowOff>146050</xdr:rowOff>
    </xdr:to>
    <xdr:sp macro="" textlink="">
      <xdr:nvSpPr>
        <xdr:cNvPr id="278" name="円/楕円 277"/>
        <xdr:cNvSpPr/>
      </xdr:nvSpPr>
      <xdr:spPr>
        <a:xfrm>
          <a:off x="12954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130827</xdr:rowOff>
    </xdr:from>
    <xdr:ext cx="762000" cy="259045"/>
    <xdr:sp macro="" textlink="">
      <xdr:nvSpPr>
        <xdr:cNvPr id="279" name="テキスト ボックス 278"/>
        <xdr:cNvSpPr txBox="1"/>
      </xdr:nvSpPr>
      <xdr:spPr>
        <a:xfrm>
          <a:off x="12623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平成２７年度より、</a:t>
          </a:r>
          <a:r>
            <a:rPr lang="ja-JP" altLang="ja-JP" sz="1300" b="0" i="0" baseline="0">
              <a:solidFill>
                <a:schemeClr val="dk1"/>
              </a:solidFill>
              <a:effectLst/>
              <a:latin typeface="+mn-lt"/>
              <a:ea typeface="+mn-ea"/>
              <a:cs typeface="+mn-cs"/>
            </a:rPr>
            <a:t>補助費等に係る経常収支比率が類似団体平均を</a:t>
          </a:r>
          <a:r>
            <a:rPr lang="ja-JP" altLang="en-US" sz="1300" b="0" i="0" baseline="0">
              <a:solidFill>
                <a:schemeClr val="dk1"/>
              </a:solidFill>
              <a:effectLst/>
              <a:latin typeface="+mn-lt"/>
              <a:ea typeface="+mn-ea"/>
              <a:cs typeface="+mn-cs"/>
            </a:rPr>
            <a:t>下</a:t>
          </a:r>
          <a:r>
            <a:rPr lang="ja-JP" altLang="ja-JP" sz="1300" b="0" i="0" baseline="0">
              <a:solidFill>
                <a:schemeClr val="dk1"/>
              </a:solidFill>
              <a:effectLst/>
              <a:latin typeface="+mn-lt"/>
              <a:ea typeface="+mn-ea"/>
              <a:cs typeface="+mn-cs"/>
            </a:rPr>
            <a:t>回っ</a:t>
          </a:r>
          <a:r>
            <a:rPr lang="ja-JP" altLang="en-US" sz="1300" b="0" i="0" baseline="0">
              <a:solidFill>
                <a:schemeClr val="dk1"/>
              </a:solidFill>
              <a:effectLst/>
              <a:latin typeface="+mn-lt"/>
              <a:ea typeface="+mn-ea"/>
              <a:cs typeface="+mn-cs"/>
            </a:rPr>
            <a:t>た。</a:t>
          </a:r>
          <a:r>
            <a:rPr lang="ja-JP" altLang="ja-JP" sz="1300" b="0" i="0" baseline="0">
              <a:solidFill>
                <a:schemeClr val="dk1"/>
              </a:solidFill>
              <a:effectLst/>
              <a:latin typeface="+mn-lt"/>
              <a:ea typeface="+mn-ea"/>
              <a:cs typeface="+mn-cs"/>
            </a:rPr>
            <a:t>ごみ処理業務や消防業務を行う一部事務組合へ負担金</a:t>
          </a:r>
          <a:r>
            <a:rPr lang="ja-JP" altLang="en-US" sz="1300" b="0" i="0" baseline="0">
              <a:solidFill>
                <a:schemeClr val="dk1"/>
              </a:solidFill>
              <a:effectLst/>
              <a:latin typeface="+mn-lt"/>
              <a:ea typeface="+mn-ea"/>
              <a:cs typeface="+mn-cs"/>
            </a:rPr>
            <a:t>のち、大型の投資事業の償還が終了したことによる、</a:t>
          </a:r>
          <a:r>
            <a:rPr lang="ja-JP" altLang="ja-JP" sz="1300" b="0" i="0" baseline="0">
              <a:solidFill>
                <a:schemeClr val="dk1"/>
              </a:solidFill>
              <a:effectLst/>
              <a:latin typeface="+mn-lt"/>
              <a:ea typeface="+mn-ea"/>
              <a:cs typeface="+mn-cs"/>
            </a:rPr>
            <a:t>起債償還充当</a:t>
          </a:r>
          <a:r>
            <a:rPr lang="ja-JP" altLang="en-US" sz="1300" b="0" i="0" baseline="0">
              <a:solidFill>
                <a:schemeClr val="dk1"/>
              </a:solidFill>
              <a:effectLst/>
              <a:latin typeface="+mn-lt"/>
              <a:ea typeface="+mn-ea"/>
              <a:cs typeface="+mn-cs"/>
            </a:rPr>
            <a:t>分の大幅な</a:t>
          </a:r>
          <a:r>
            <a:rPr lang="ja-JP" altLang="ja-JP" sz="1300" b="0" i="0" baseline="0">
              <a:solidFill>
                <a:schemeClr val="dk1"/>
              </a:solidFill>
              <a:effectLst/>
              <a:latin typeface="+mn-lt"/>
              <a:ea typeface="+mn-ea"/>
              <a:cs typeface="+mn-cs"/>
            </a:rPr>
            <a:t>減少</a:t>
          </a:r>
          <a:r>
            <a:rPr lang="ja-JP" altLang="en-US" sz="1300" b="0" i="0" baseline="0">
              <a:solidFill>
                <a:schemeClr val="dk1"/>
              </a:solidFill>
              <a:effectLst/>
              <a:latin typeface="+mn-lt"/>
              <a:ea typeface="+mn-ea"/>
              <a:cs typeface="+mn-cs"/>
            </a:rPr>
            <a:t>が大きな要因となっている。</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ただ、依然、厳しい経営状況が続く</a:t>
          </a:r>
          <a:r>
            <a:rPr lang="ja-JP" altLang="ja-JP" sz="1300" b="0" i="0" baseline="0">
              <a:solidFill>
                <a:schemeClr val="dk1"/>
              </a:solidFill>
              <a:effectLst/>
              <a:latin typeface="+mn-lt"/>
              <a:ea typeface="+mn-ea"/>
              <a:cs typeface="+mn-cs"/>
            </a:rPr>
            <a:t>市立病院</a:t>
          </a:r>
          <a:r>
            <a:rPr lang="ja-JP" altLang="en-US" sz="1300" b="0" i="0" baseline="0">
              <a:solidFill>
                <a:schemeClr val="dk1"/>
              </a:solidFill>
              <a:effectLst/>
              <a:latin typeface="+mn-lt"/>
              <a:ea typeface="+mn-ea"/>
              <a:cs typeface="+mn-cs"/>
            </a:rPr>
            <a:t>への負担額が多いため、</a:t>
          </a:r>
          <a:r>
            <a:rPr lang="ja-JP" altLang="ja-JP" sz="1300" b="0" i="0" baseline="0">
              <a:solidFill>
                <a:schemeClr val="dk1"/>
              </a:solidFill>
              <a:effectLst/>
              <a:latin typeface="+mn-lt"/>
              <a:ea typeface="+mn-ea"/>
              <a:cs typeface="+mn-cs"/>
            </a:rPr>
            <a:t>経営の健全化を進め</a:t>
          </a:r>
          <a:r>
            <a:rPr lang="ja-JP" altLang="en-US" sz="1300" b="0" i="0" baseline="0">
              <a:solidFill>
                <a:schemeClr val="dk1"/>
              </a:solidFill>
              <a:effectLst/>
              <a:latin typeface="+mn-lt"/>
              <a:ea typeface="+mn-ea"/>
              <a:cs typeface="+mn-cs"/>
            </a:rPr>
            <a:t>ていく。また、</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ふるさと納税の大幅な伸びによる返礼品用資金の増額等による補助費の伸びが見込まれる</a:t>
          </a:r>
          <a:r>
            <a:rPr lang="ja-JP" altLang="en-US" sz="1300" b="0" i="0" baseline="0">
              <a:solidFill>
                <a:schemeClr val="dk1"/>
              </a:solidFill>
              <a:effectLst/>
              <a:latin typeface="+mn-lt"/>
              <a:ea typeface="+mn-ea"/>
              <a:cs typeface="+mn-cs"/>
            </a:rPr>
            <a:t>ため、適正事業見直し等により適正化に努めていく。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36</xdr:row>
      <xdr:rowOff>58420</xdr:rowOff>
    </xdr:to>
    <xdr:cxnSp macro="">
      <xdr:nvCxnSpPr>
        <xdr:cNvPr id="312" name="直線コネクタ 311"/>
        <xdr:cNvCxnSpPr/>
      </xdr:nvCxnSpPr>
      <xdr:spPr>
        <a:xfrm flipV="1">
          <a:off x="15671800" y="60934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157480</xdr:rowOff>
    </xdr:to>
    <xdr:cxnSp macro="">
      <xdr:nvCxnSpPr>
        <xdr:cNvPr id="315" name="直線コネクタ 314"/>
        <xdr:cNvCxnSpPr/>
      </xdr:nvCxnSpPr>
      <xdr:spPr>
        <a:xfrm flipV="1">
          <a:off x="14782800" y="623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7" name="テキスト ボックス 31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157480</xdr:rowOff>
    </xdr:from>
    <xdr:to>
      <xdr:col>21</xdr:col>
      <xdr:colOff>361950</xdr:colOff>
      <xdr:row>36</xdr:row>
      <xdr:rowOff>157480</xdr:rowOff>
    </xdr:to>
    <xdr:cxnSp macro="">
      <xdr:nvCxnSpPr>
        <xdr:cNvPr id="318" name="直線コネクタ 317"/>
        <xdr:cNvCxnSpPr/>
      </xdr:nvCxnSpPr>
      <xdr:spPr>
        <a:xfrm>
          <a:off x="13893800" y="632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36</xdr:row>
      <xdr:rowOff>157480</xdr:rowOff>
    </xdr:to>
    <xdr:cxnSp macro="">
      <xdr:nvCxnSpPr>
        <xdr:cNvPr id="321" name="直線コネクタ 320"/>
        <xdr:cNvCxnSpPr/>
      </xdr:nvCxnSpPr>
      <xdr:spPr>
        <a:xfrm>
          <a:off x="13004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3" name="テキスト ボックス 322"/>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5" name="テキスト ボックス 32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31" name="円/楕円 330"/>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32"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33" name="円/楕円 332"/>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34" name="テキスト ボックス 333"/>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106680</xdr:rowOff>
    </xdr:from>
    <xdr:to>
      <xdr:col>21</xdr:col>
      <xdr:colOff>412750</xdr:colOff>
      <xdr:row>37</xdr:row>
      <xdr:rowOff>36830</xdr:rowOff>
    </xdr:to>
    <xdr:sp macro="" textlink="">
      <xdr:nvSpPr>
        <xdr:cNvPr id="335" name="円/楕円 334"/>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36" name="テキスト ボックス 335"/>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106680</xdr:rowOff>
    </xdr:from>
    <xdr:to>
      <xdr:col>20</xdr:col>
      <xdr:colOff>209550</xdr:colOff>
      <xdr:row>37</xdr:row>
      <xdr:rowOff>36830</xdr:rowOff>
    </xdr:to>
    <xdr:sp macro="" textlink="">
      <xdr:nvSpPr>
        <xdr:cNvPr id="337" name="円/楕円 336"/>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38" name="テキスト ボックス 337"/>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9" name="円/楕円 338"/>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40" name="テキスト ボックス 339"/>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依然として類似団体よりも高い比率ではあるが、大型の投資事業の償還が終了したことと市債の発行額を抑制していることにより、徐々に減少している。今後も適正な市債発行に努める。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117856</xdr:rowOff>
    </xdr:from>
    <xdr:to>
      <xdr:col>7</xdr:col>
      <xdr:colOff>15875</xdr:colOff>
      <xdr:row>78</xdr:row>
      <xdr:rowOff>136144</xdr:rowOff>
    </xdr:to>
    <xdr:cxnSp macro="">
      <xdr:nvCxnSpPr>
        <xdr:cNvPr id="370" name="直線コネクタ 369"/>
        <xdr:cNvCxnSpPr/>
      </xdr:nvCxnSpPr>
      <xdr:spPr>
        <a:xfrm flipV="1">
          <a:off x="3987800" y="134909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136144</xdr:rowOff>
    </xdr:from>
    <xdr:to>
      <xdr:col>5</xdr:col>
      <xdr:colOff>549275</xdr:colOff>
      <xdr:row>78</xdr:row>
      <xdr:rowOff>159004</xdr:rowOff>
    </xdr:to>
    <xdr:cxnSp macro="">
      <xdr:nvCxnSpPr>
        <xdr:cNvPr id="373" name="直線コネクタ 372"/>
        <xdr:cNvCxnSpPr/>
      </xdr:nvCxnSpPr>
      <xdr:spPr>
        <a:xfrm flipV="1">
          <a:off x="3098800" y="13509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159004</xdr:rowOff>
    </xdr:from>
    <xdr:to>
      <xdr:col>4</xdr:col>
      <xdr:colOff>346075</xdr:colOff>
      <xdr:row>79</xdr:row>
      <xdr:rowOff>1270</xdr:rowOff>
    </xdr:to>
    <xdr:cxnSp macro="">
      <xdr:nvCxnSpPr>
        <xdr:cNvPr id="376" name="直線コネクタ 375"/>
        <xdr:cNvCxnSpPr/>
      </xdr:nvCxnSpPr>
      <xdr:spPr>
        <a:xfrm flipV="1">
          <a:off x="2209800" y="135321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51563</xdr:rowOff>
    </xdr:to>
    <xdr:cxnSp macro="">
      <xdr:nvCxnSpPr>
        <xdr:cNvPr id="379" name="直線コネクタ 378"/>
        <xdr:cNvCxnSpPr/>
      </xdr:nvCxnSpPr>
      <xdr:spPr>
        <a:xfrm flipV="1">
          <a:off x="1320800" y="135458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67056</xdr:rowOff>
    </xdr:from>
    <xdr:to>
      <xdr:col>7</xdr:col>
      <xdr:colOff>66675</xdr:colOff>
      <xdr:row>78</xdr:row>
      <xdr:rowOff>168656</xdr:rowOff>
    </xdr:to>
    <xdr:sp macro="" textlink="">
      <xdr:nvSpPr>
        <xdr:cNvPr id="389" name="円/楕円 388"/>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39133</xdr:rowOff>
    </xdr:from>
    <xdr:ext cx="762000" cy="259045"/>
    <xdr:sp macro="" textlink="">
      <xdr:nvSpPr>
        <xdr:cNvPr id="390"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91" name="円/楕円 390"/>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92" name="テキスト ボックス 391"/>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108204</xdr:rowOff>
    </xdr:from>
    <xdr:to>
      <xdr:col>4</xdr:col>
      <xdr:colOff>396875</xdr:colOff>
      <xdr:row>79</xdr:row>
      <xdr:rowOff>38354</xdr:rowOff>
    </xdr:to>
    <xdr:sp macro="" textlink="">
      <xdr:nvSpPr>
        <xdr:cNvPr id="393" name="円/楕円 392"/>
        <xdr:cNvSpPr/>
      </xdr:nvSpPr>
      <xdr:spPr>
        <a:xfrm>
          <a:off x="3048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23131</xdr:rowOff>
    </xdr:from>
    <xdr:ext cx="762000" cy="259045"/>
    <xdr:sp macro="" textlink="">
      <xdr:nvSpPr>
        <xdr:cNvPr id="394" name="テキスト ボックス 393"/>
        <xdr:cNvSpPr txBox="1"/>
      </xdr:nvSpPr>
      <xdr:spPr>
        <a:xfrm>
          <a:off x="2717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95" name="円/楕円 394"/>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96" name="テキスト ボックス 395"/>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763</xdr:rowOff>
    </xdr:from>
    <xdr:to>
      <xdr:col>1</xdr:col>
      <xdr:colOff>676275</xdr:colOff>
      <xdr:row>79</xdr:row>
      <xdr:rowOff>102363</xdr:rowOff>
    </xdr:to>
    <xdr:sp macro="" textlink="">
      <xdr:nvSpPr>
        <xdr:cNvPr id="397" name="円/楕円 396"/>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87140</xdr:rowOff>
    </xdr:from>
    <xdr:ext cx="762000" cy="259045"/>
    <xdr:sp macro="" textlink="">
      <xdr:nvSpPr>
        <xdr:cNvPr id="398" name="テキスト ボックス 397"/>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社会保障関係経費については、増加傾向にありこれ以上の削減も難しい状況にはあるが、これまで以上に、事務事業の見直しを徹底し、経費の削減に努め財政の健全化に努めていく。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92711</xdr:rowOff>
    </xdr:from>
    <xdr:to>
      <xdr:col>24</xdr:col>
      <xdr:colOff>31750</xdr:colOff>
      <xdr:row>77</xdr:row>
      <xdr:rowOff>52705</xdr:rowOff>
    </xdr:to>
    <xdr:cxnSp macro="">
      <xdr:nvCxnSpPr>
        <xdr:cNvPr id="427" name="直線コネクタ 426"/>
        <xdr:cNvCxnSpPr/>
      </xdr:nvCxnSpPr>
      <xdr:spPr>
        <a:xfrm flipV="1">
          <a:off x="15671800" y="13122911"/>
          <a:ext cx="8382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52705</xdr:rowOff>
    </xdr:to>
    <xdr:cxnSp macro="">
      <xdr:nvCxnSpPr>
        <xdr:cNvPr id="430" name="直線コネクタ 429"/>
        <xdr:cNvCxnSpPr/>
      </xdr:nvCxnSpPr>
      <xdr:spPr>
        <a:xfrm>
          <a:off x="14782800" y="1315720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77</xdr:row>
      <xdr:rowOff>18414</xdr:rowOff>
    </xdr:to>
    <xdr:cxnSp macro="">
      <xdr:nvCxnSpPr>
        <xdr:cNvPr id="433" name="直線コネクタ 432"/>
        <xdr:cNvCxnSpPr/>
      </xdr:nvCxnSpPr>
      <xdr:spPr>
        <a:xfrm flipV="1">
          <a:off x="13893800" y="1315720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18414</xdr:rowOff>
    </xdr:from>
    <xdr:to>
      <xdr:col>20</xdr:col>
      <xdr:colOff>158750</xdr:colOff>
      <xdr:row>77</xdr:row>
      <xdr:rowOff>155575</xdr:rowOff>
    </xdr:to>
    <xdr:cxnSp macro="">
      <xdr:nvCxnSpPr>
        <xdr:cNvPr id="436" name="直線コネクタ 435"/>
        <xdr:cNvCxnSpPr/>
      </xdr:nvCxnSpPr>
      <xdr:spPr>
        <a:xfrm flipV="1">
          <a:off x="13004800" y="1322006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41911</xdr:rowOff>
    </xdr:from>
    <xdr:to>
      <xdr:col>24</xdr:col>
      <xdr:colOff>82550</xdr:colOff>
      <xdr:row>76</xdr:row>
      <xdr:rowOff>143511</xdr:rowOff>
    </xdr:to>
    <xdr:sp macro="" textlink="">
      <xdr:nvSpPr>
        <xdr:cNvPr id="446" name="円/楕円 445"/>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58437</xdr:rowOff>
    </xdr:from>
    <xdr:ext cx="762000" cy="259045"/>
    <xdr:sp macro="" textlink="">
      <xdr:nvSpPr>
        <xdr:cNvPr id="447" name="公債費以外該当値テキスト"/>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xdr:rowOff>
    </xdr:from>
    <xdr:to>
      <xdr:col>22</xdr:col>
      <xdr:colOff>615950</xdr:colOff>
      <xdr:row>77</xdr:row>
      <xdr:rowOff>103505</xdr:rowOff>
    </xdr:to>
    <xdr:sp macro="" textlink="">
      <xdr:nvSpPr>
        <xdr:cNvPr id="448" name="円/楕円 447"/>
        <xdr:cNvSpPr/>
      </xdr:nvSpPr>
      <xdr:spPr>
        <a:xfrm>
          <a:off x="15621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88282</xdr:rowOff>
    </xdr:from>
    <xdr:ext cx="736600" cy="259045"/>
    <xdr:sp macro="" textlink="">
      <xdr:nvSpPr>
        <xdr:cNvPr id="449" name="テキスト ボックス 448"/>
        <xdr:cNvSpPr txBox="1"/>
      </xdr:nvSpPr>
      <xdr:spPr>
        <a:xfrm>
          <a:off x="15290800" y="13289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50" name="円/楕円 449"/>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51" name="テキスト ボックス 450"/>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139064</xdr:rowOff>
    </xdr:from>
    <xdr:to>
      <xdr:col>20</xdr:col>
      <xdr:colOff>209550</xdr:colOff>
      <xdr:row>77</xdr:row>
      <xdr:rowOff>69214</xdr:rowOff>
    </xdr:to>
    <xdr:sp macro="" textlink="">
      <xdr:nvSpPr>
        <xdr:cNvPr id="452" name="円/楕円 451"/>
        <xdr:cNvSpPr/>
      </xdr:nvSpPr>
      <xdr:spPr>
        <a:xfrm>
          <a:off x="13843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53991</xdr:rowOff>
    </xdr:from>
    <xdr:ext cx="762000" cy="259045"/>
    <xdr:sp macro="" textlink="">
      <xdr:nvSpPr>
        <xdr:cNvPr id="453" name="テキスト ボックス 452"/>
        <xdr:cNvSpPr txBox="1"/>
      </xdr:nvSpPr>
      <xdr:spPr>
        <a:xfrm>
          <a:off x="13512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54" name="円/楕円 453"/>
        <xdr:cNvSpPr/>
      </xdr:nvSpPr>
      <xdr:spPr>
        <a:xfrm>
          <a:off x="12954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55" name="テキスト ボックス 454"/>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山形県寒河江市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61811</xdr:rowOff>
    </xdr:from>
    <xdr:to>
      <xdr:col>4</xdr:col>
      <xdr:colOff>1117600</xdr:colOff>
      <xdr:row>19</xdr:row>
      <xdr:rowOff>80393</xdr:rowOff>
    </xdr:to>
    <xdr:cxnSp macro="">
      <xdr:nvCxnSpPr>
        <xdr:cNvPr id="52" name="直線コネクタ 51"/>
        <xdr:cNvCxnSpPr/>
      </xdr:nvCxnSpPr>
      <xdr:spPr bwMode="auto">
        <a:xfrm flipV="1">
          <a:off x="5003800" y="3366986"/>
          <a:ext cx="647700" cy="18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80393</xdr:rowOff>
    </xdr:from>
    <xdr:to>
      <xdr:col>4</xdr:col>
      <xdr:colOff>469900</xdr:colOff>
      <xdr:row>19</xdr:row>
      <xdr:rowOff>90370</xdr:rowOff>
    </xdr:to>
    <xdr:cxnSp macro="">
      <xdr:nvCxnSpPr>
        <xdr:cNvPr id="55" name="直線コネクタ 54"/>
        <xdr:cNvCxnSpPr/>
      </xdr:nvCxnSpPr>
      <xdr:spPr bwMode="auto">
        <a:xfrm flipV="1">
          <a:off x="4305300" y="3385568"/>
          <a:ext cx="698500" cy="9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39098</xdr:rowOff>
    </xdr:from>
    <xdr:to>
      <xdr:col>3</xdr:col>
      <xdr:colOff>904875</xdr:colOff>
      <xdr:row>19</xdr:row>
      <xdr:rowOff>90370</xdr:rowOff>
    </xdr:to>
    <xdr:cxnSp macro="">
      <xdr:nvCxnSpPr>
        <xdr:cNvPr id="58" name="直線コネクタ 57"/>
        <xdr:cNvCxnSpPr/>
      </xdr:nvCxnSpPr>
      <xdr:spPr bwMode="auto">
        <a:xfrm>
          <a:off x="3606800" y="3344273"/>
          <a:ext cx="698500" cy="5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28452</xdr:rowOff>
    </xdr:from>
    <xdr:to>
      <xdr:col>3</xdr:col>
      <xdr:colOff>206375</xdr:colOff>
      <xdr:row>19</xdr:row>
      <xdr:rowOff>39098</xdr:rowOff>
    </xdr:to>
    <xdr:cxnSp macro="">
      <xdr:nvCxnSpPr>
        <xdr:cNvPr id="61" name="直線コネクタ 60"/>
        <xdr:cNvCxnSpPr/>
      </xdr:nvCxnSpPr>
      <xdr:spPr bwMode="auto">
        <a:xfrm>
          <a:off x="2908300" y="3333627"/>
          <a:ext cx="698500" cy="10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11011</xdr:rowOff>
    </xdr:from>
    <xdr:to>
      <xdr:col>5</xdr:col>
      <xdr:colOff>34925</xdr:colOff>
      <xdr:row>19</xdr:row>
      <xdr:rowOff>112611</xdr:rowOff>
    </xdr:to>
    <xdr:sp macro="" textlink="">
      <xdr:nvSpPr>
        <xdr:cNvPr id="71" name="円/楕円 70"/>
        <xdr:cNvSpPr/>
      </xdr:nvSpPr>
      <xdr:spPr bwMode="auto">
        <a:xfrm>
          <a:off x="5600700" y="331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154538</xdr:rowOff>
    </xdr:from>
    <xdr:ext cx="762000" cy="259045"/>
    <xdr:sp macro="" textlink="">
      <xdr:nvSpPr>
        <xdr:cNvPr id="72" name="人口1人当たり決算額の推移該当値テキスト130"/>
        <xdr:cNvSpPr txBox="1"/>
      </xdr:nvSpPr>
      <xdr:spPr>
        <a:xfrm>
          <a:off x="5740400" y="328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74,909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29593</xdr:rowOff>
    </xdr:from>
    <xdr:to>
      <xdr:col>4</xdr:col>
      <xdr:colOff>520700</xdr:colOff>
      <xdr:row>19</xdr:row>
      <xdr:rowOff>131193</xdr:rowOff>
    </xdr:to>
    <xdr:sp macro="" textlink="">
      <xdr:nvSpPr>
        <xdr:cNvPr id="73" name="円/楕円 72"/>
        <xdr:cNvSpPr/>
      </xdr:nvSpPr>
      <xdr:spPr bwMode="auto">
        <a:xfrm>
          <a:off x="4953000" y="333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115970</xdr:rowOff>
    </xdr:from>
    <xdr:ext cx="736600" cy="259045"/>
    <xdr:sp macro="" textlink="">
      <xdr:nvSpPr>
        <xdr:cNvPr id="74" name="テキスト ボックス 73"/>
        <xdr:cNvSpPr txBox="1"/>
      </xdr:nvSpPr>
      <xdr:spPr>
        <a:xfrm>
          <a:off x="4622800" y="3421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73,771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39570</xdr:rowOff>
    </xdr:from>
    <xdr:to>
      <xdr:col>3</xdr:col>
      <xdr:colOff>955675</xdr:colOff>
      <xdr:row>19</xdr:row>
      <xdr:rowOff>141170</xdr:rowOff>
    </xdr:to>
    <xdr:sp macro="" textlink="">
      <xdr:nvSpPr>
        <xdr:cNvPr id="75" name="円/楕円 74"/>
        <xdr:cNvSpPr/>
      </xdr:nvSpPr>
      <xdr:spPr bwMode="auto">
        <a:xfrm>
          <a:off x="4254500" y="334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125947</xdr:rowOff>
    </xdr:from>
    <xdr:ext cx="762000" cy="259045"/>
    <xdr:sp macro="" textlink="">
      <xdr:nvSpPr>
        <xdr:cNvPr id="76" name="テキスト ボックス 75"/>
        <xdr:cNvSpPr txBox="1"/>
      </xdr:nvSpPr>
      <xdr:spPr>
        <a:xfrm>
          <a:off x="3924300" y="34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73,160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159748</xdr:rowOff>
    </xdr:from>
    <xdr:to>
      <xdr:col>3</xdr:col>
      <xdr:colOff>257175</xdr:colOff>
      <xdr:row>19</xdr:row>
      <xdr:rowOff>89898</xdr:rowOff>
    </xdr:to>
    <xdr:sp macro="" textlink="">
      <xdr:nvSpPr>
        <xdr:cNvPr id="77" name="円/楕円 76"/>
        <xdr:cNvSpPr/>
      </xdr:nvSpPr>
      <xdr:spPr bwMode="auto">
        <a:xfrm>
          <a:off x="3556000" y="329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74675</xdr:rowOff>
    </xdr:from>
    <xdr:ext cx="762000" cy="259045"/>
    <xdr:sp macro="" textlink="">
      <xdr:nvSpPr>
        <xdr:cNvPr id="78" name="テキスト ボックス 77"/>
        <xdr:cNvSpPr txBox="1"/>
      </xdr:nvSpPr>
      <xdr:spPr>
        <a:xfrm>
          <a:off x="3225800" y="337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76,300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149102</xdr:rowOff>
    </xdr:from>
    <xdr:to>
      <xdr:col>2</xdr:col>
      <xdr:colOff>692150</xdr:colOff>
      <xdr:row>19</xdr:row>
      <xdr:rowOff>79252</xdr:rowOff>
    </xdr:to>
    <xdr:sp macro="" textlink="">
      <xdr:nvSpPr>
        <xdr:cNvPr id="79" name="円/楕円 78"/>
        <xdr:cNvSpPr/>
      </xdr:nvSpPr>
      <xdr:spPr bwMode="auto">
        <a:xfrm>
          <a:off x="2857500" y="3282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64029</xdr:rowOff>
    </xdr:from>
    <xdr:ext cx="762000" cy="259045"/>
    <xdr:sp macro="" textlink="">
      <xdr:nvSpPr>
        <xdr:cNvPr id="80" name="テキスト ボックス 79"/>
        <xdr:cNvSpPr txBox="1"/>
      </xdr:nvSpPr>
      <xdr:spPr>
        <a:xfrm>
          <a:off x="2527300" y="336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341786</xdr:rowOff>
    </xdr:from>
    <xdr:to>
      <xdr:col>4</xdr:col>
      <xdr:colOff>1117600</xdr:colOff>
      <xdr:row>36</xdr:row>
      <xdr:rowOff>13320</xdr:rowOff>
    </xdr:to>
    <xdr:cxnSp macro="">
      <xdr:nvCxnSpPr>
        <xdr:cNvPr id="116" name="直線コネクタ 115"/>
        <xdr:cNvCxnSpPr/>
      </xdr:nvCxnSpPr>
      <xdr:spPr bwMode="auto">
        <a:xfrm flipV="1">
          <a:off x="5003800" y="6952136"/>
          <a:ext cx="647700" cy="1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196168</xdr:rowOff>
    </xdr:from>
    <xdr:to>
      <xdr:col>4</xdr:col>
      <xdr:colOff>469900</xdr:colOff>
      <xdr:row>36</xdr:row>
      <xdr:rowOff>13320</xdr:rowOff>
    </xdr:to>
    <xdr:cxnSp macro="">
      <xdr:nvCxnSpPr>
        <xdr:cNvPr id="119" name="直線コネクタ 118"/>
        <xdr:cNvCxnSpPr/>
      </xdr:nvCxnSpPr>
      <xdr:spPr bwMode="auto">
        <a:xfrm>
          <a:off x="4305300" y="6806518"/>
          <a:ext cx="698500" cy="160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129678</xdr:rowOff>
    </xdr:from>
    <xdr:to>
      <xdr:col>3</xdr:col>
      <xdr:colOff>904875</xdr:colOff>
      <xdr:row>35</xdr:row>
      <xdr:rowOff>196168</xdr:rowOff>
    </xdr:to>
    <xdr:cxnSp macro="">
      <xdr:nvCxnSpPr>
        <xdr:cNvPr id="122" name="直線コネクタ 121"/>
        <xdr:cNvCxnSpPr/>
      </xdr:nvCxnSpPr>
      <xdr:spPr bwMode="auto">
        <a:xfrm>
          <a:off x="3606800" y="6740028"/>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326013</xdr:rowOff>
    </xdr:from>
    <xdr:to>
      <xdr:col>3</xdr:col>
      <xdr:colOff>206375</xdr:colOff>
      <xdr:row>35</xdr:row>
      <xdr:rowOff>129678</xdr:rowOff>
    </xdr:to>
    <xdr:cxnSp macro="">
      <xdr:nvCxnSpPr>
        <xdr:cNvPr id="125" name="直線コネクタ 124"/>
        <xdr:cNvCxnSpPr/>
      </xdr:nvCxnSpPr>
      <xdr:spPr bwMode="auto">
        <a:xfrm>
          <a:off x="2908300" y="6593463"/>
          <a:ext cx="698500" cy="146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290986</xdr:rowOff>
    </xdr:from>
    <xdr:to>
      <xdr:col>5</xdr:col>
      <xdr:colOff>34925</xdr:colOff>
      <xdr:row>36</xdr:row>
      <xdr:rowOff>49686</xdr:rowOff>
    </xdr:to>
    <xdr:sp macro="" textlink="">
      <xdr:nvSpPr>
        <xdr:cNvPr id="135" name="円/楕円 134"/>
        <xdr:cNvSpPr/>
      </xdr:nvSpPr>
      <xdr:spPr bwMode="auto">
        <a:xfrm>
          <a:off x="5600700" y="690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263063</xdr:rowOff>
    </xdr:from>
    <xdr:ext cx="762000" cy="259045"/>
    <xdr:sp macro="" textlink="">
      <xdr:nvSpPr>
        <xdr:cNvPr id="136" name="人口1人当たり決算額の推移該当値テキスト445"/>
        <xdr:cNvSpPr txBox="1"/>
      </xdr:nvSpPr>
      <xdr:spPr>
        <a:xfrm>
          <a:off x="5740400" y="687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305420</xdr:rowOff>
    </xdr:from>
    <xdr:to>
      <xdr:col>4</xdr:col>
      <xdr:colOff>520700</xdr:colOff>
      <xdr:row>36</xdr:row>
      <xdr:rowOff>64120</xdr:rowOff>
    </xdr:to>
    <xdr:sp macro="" textlink="">
      <xdr:nvSpPr>
        <xdr:cNvPr id="137" name="円/楕円 136"/>
        <xdr:cNvSpPr/>
      </xdr:nvSpPr>
      <xdr:spPr bwMode="auto">
        <a:xfrm>
          <a:off x="4953000" y="691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48897</xdr:rowOff>
    </xdr:from>
    <xdr:ext cx="736600" cy="259045"/>
    <xdr:sp macro="" textlink="">
      <xdr:nvSpPr>
        <xdr:cNvPr id="138" name="テキスト ボックス 137"/>
        <xdr:cNvSpPr txBox="1"/>
      </xdr:nvSpPr>
      <xdr:spPr>
        <a:xfrm>
          <a:off x="4622800" y="700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145368</xdr:rowOff>
    </xdr:from>
    <xdr:to>
      <xdr:col>3</xdr:col>
      <xdr:colOff>955675</xdr:colOff>
      <xdr:row>35</xdr:row>
      <xdr:rowOff>246968</xdr:rowOff>
    </xdr:to>
    <xdr:sp macro="" textlink="">
      <xdr:nvSpPr>
        <xdr:cNvPr id="139" name="円/楕円 138"/>
        <xdr:cNvSpPr/>
      </xdr:nvSpPr>
      <xdr:spPr bwMode="auto">
        <a:xfrm>
          <a:off x="4254500" y="6755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231745</xdr:rowOff>
    </xdr:from>
    <xdr:ext cx="762000" cy="259045"/>
    <xdr:sp macro="" textlink="">
      <xdr:nvSpPr>
        <xdr:cNvPr id="140" name="テキスト ボックス 139"/>
        <xdr:cNvSpPr txBox="1"/>
      </xdr:nvSpPr>
      <xdr:spPr>
        <a:xfrm>
          <a:off x="3924300" y="684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78878</xdr:rowOff>
    </xdr:from>
    <xdr:to>
      <xdr:col>3</xdr:col>
      <xdr:colOff>257175</xdr:colOff>
      <xdr:row>35</xdr:row>
      <xdr:rowOff>180478</xdr:rowOff>
    </xdr:to>
    <xdr:sp macro="" textlink="">
      <xdr:nvSpPr>
        <xdr:cNvPr id="141" name="円/楕円 140"/>
        <xdr:cNvSpPr/>
      </xdr:nvSpPr>
      <xdr:spPr bwMode="auto">
        <a:xfrm>
          <a:off x="3556000" y="6689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165255</xdr:rowOff>
    </xdr:from>
    <xdr:ext cx="762000" cy="259045"/>
    <xdr:sp macro="" textlink="">
      <xdr:nvSpPr>
        <xdr:cNvPr id="142" name="テキスト ボックス 141"/>
        <xdr:cNvSpPr txBox="1"/>
      </xdr:nvSpPr>
      <xdr:spPr>
        <a:xfrm>
          <a:off x="3225800" y="677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275213</xdr:rowOff>
    </xdr:from>
    <xdr:to>
      <xdr:col>2</xdr:col>
      <xdr:colOff>692150</xdr:colOff>
      <xdr:row>35</xdr:row>
      <xdr:rowOff>33913</xdr:rowOff>
    </xdr:to>
    <xdr:sp macro="" textlink="">
      <xdr:nvSpPr>
        <xdr:cNvPr id="143" name="円/楕円 142"/>
        <xdr:cNvSpPr/>
      </xdr:nvSpPr>
      <xdr:spPr bwMode="auto">
        <a:xfrm>
          <a:off x="2857500" y="6542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18690</xdr:rowOff>
    </xdr:from>
    <xdr:ext cx="762000" cy="259045"/>
    <xdr:sp macro="" textlink="">
      <xdr:nvSpPr>
        <xdr:cNvPr id="144" name="テキスト ボックス 143"/>
        <xdr:cNvSpPr txBox="1"/>
      </xdr:nvSpPr>
      <xdr:spPr>
        <a:xfrm>
          <a:off x="2527300" y="662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山形県寒河江市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42,022
41,748
139.03
17,652,379
16,841,475
636,692
10,053,368
16,797,099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70.8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56121</xdr:rowOff>
    </xdr:from>
    <xdr:to>
      <xdr:col>6</xdr:col>
      <xdr:colOff>511175</xdr:colOff>
      <xdr:row>39</xdr:row>
      <xdr:rowOff>59322</xdr:rowOff>
    </xdr:to>
    <xdr:cxnSp macro="">
      <xdr:nvCxnSpPr>
        <xdr:cNvPr id="61" name="直線コネクタ 60"/>
        <xdr:cNvCxnSpPr/>
      </xdr:nvCxnSpPr>
      <xdr:spPr>
        <a:xfrm flipV="1">
          <a:off x="3797300" y="674267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59322</xdr:rowOff>
    </xdr:from>
    <xdr:to>
      <xdr:col>5</xdr:col>
      <xdr:colOff>358775</xdr:colOff>
      <xdr:row>39</xdr:row>
      <xdr:rowOff>77013</xdr:rowOff>
    </xdr:to>
    <xdr:cxnSp macro="">
      <xdr:nvCxnSpPr>
        <xdr:cNvPr id="64" name="直線コネクタ 63"/>
        <xdr:cNvCxnSpPr/>
      </xdr:nvCxnSpPr>
      <xdr:spPr>
        <a:xfrm flipV="1">
          <a:off x="2908300" y="6745872"/>
          <a:ext cx="8890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23737</xdr:rowOff>
    </xdr:from>
    <xdr:to>
      <xdr:col>4</xdr:col>
      <xdr:colOff>155575</xdr:colOff>
      <xdr:row>39</xdr:row>
      <xdr:rowOff>77013</xdr:rowOff>
    </xdr:to>
    <xdr:cxnSp macro="">
      <xdr:nvCxnSpPr>
        <xdr:cNvPr id="67" name="直線コネクタ 66"/>
        <xdr:cNvCxnSpPr/>
      </xdr:nvCxnSpPr>
      <xdr:spPr>
        <a:xfrm>
          <a:off x="2019300" y="6710287"/>
          <a:ext cx="889000" cy="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13932</xdr:rowOff>
    </xdr:from>
    <xdr:to>
      <xdr:col>2</xdr:col>
      <xdr:colOff>638175</xdr:colOff>
      <xdr:row>39</xdr:row>
      <xdr:rowOff>23737</xdr:rowOff>
    </xdr:to>
    <xdr:cxnSp macro="">
      <xdr:nvCxnSpPr>
        <xdr:cNvPr id="70" name="直線コネクタ 69"/>
        <xdr:cNvCxnSpPr/>
      </xdr:nvCxnSpPr>
      <xdr:spPr>
        <a:xfrm>
          <a:off x="1130300" y="6700482"/>
          <a:ext cx="8890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5321</xdr:rowOff>
    </xdr:from>
    <xdr:to>
      <xdr:col>6</xdr:col>
      <xdr:colOff>561975</xdr:colOff>
      <xdr:row>39</xdr:row>
      <xdr:rowOff>106921</xdr:rowOff>
    </xdr:to>
    <xdr:sp macro="" textlink="">
      <xdr:nvSpPr>
        <xdr:cNvPr id="80" name="円/楕円 79"/>
        <xdr:cNvSpPr/>
      </xdr:nvSpPr>
      <xdr:spPr>
        <a:xfrm>
          <a:off x="4584700" y="66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91698</xdr:rowOff>
    </xdr:from>
    <xdr:ext cx="534377" cy="259045"/>
    <xdr:sp macro="" textlink="">
      <xdr:nvSpPr>
        <xdr:cNvPr id="81" name="人件費該当値テキスト"/>
        <xdr:cNvSpPr txBox="1"/>
      </xdr:nvSpPr>
      <xdr:spPr>
        <a:xfrm>
          <a:off x="4686300" y="66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59,081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8522</xdr:rowOff>
    </xdr:from>
    <xdr:to>
      <xdr:col>5</xdr:col>
      <xdr:colOff>409575</xdr:colOff>
      <xdr:row>39</xdr:row>
      <xdr:rowOff>110122</xdr:rowOff>
    </xdr:to>
    <xdr:sp macro="" textlink="">
      <xdr:nvSpPr>
        <xdr:cNvPr id="82" name="円/楕円 81"/>
        <xdr:cNvSpPr/>
      </xdr:nvSpPr>
      <xdr:spPr>
        <a:xfrm>
          <a:off x="3746500" y="66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101249</xdr:rowOff>
    </xdr:from>
    <xdr:ext cx="534377" cy="259045"/>
    <xdr:sp macro="" textlink="">
      <xdr:nvSpPr>
        <xdr:cNvPr id="83" name="テキスト ボックス 82"/>
        <xdr:cNvSpPr txBox="1"/>
      </xdr:nvSpPr>
      <xdr:spPr>
        <a:xfrm>
          <a:off x="3530111" y="67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58,829</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26213</xdr:rowOff>
    </xdr:from>
    <xdr:to>
      <xdr:col>4</xdr:col>
      <xdr:colOff>206375</xdr:colOff>
      <xdr:row>39</xdr:row>
      <xdr:rowOff>127813</xdr:rowOff>
    </xdr:to>
    <xdr:sp macro="" textlink="">
      <xdr:nvSpPr>
        <xdr:cNvPr id="84" name="円/楕円 83"/>
        <xdr:cNvSpPr/>
      </xdr:nvSpPr>
      <xdr:spPr>
        <a:xfrm>
          <a:off x="2857500" y="67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118940</xdr:rowOff>
    </xdr:from>
    <xdr:ext cx="534377" cy="259045"/>
    <xdr:sp macro="" textlink="">
      <xdr:nvSpPr>
        <xdr:cNvPr id="85" name="テキスト ボックス 84"/>
        <xdr:cNvSpPr txBox="1"/>
      </xdr:nvSpPr>
      <xdr:spPr>
        <a:xfrm>
          <a:off x="2641111" y="68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144387</xdr:rowOff>
    </xdr:from>
    <xdr:to>
      <xdr:col>3</xdr:col>
      <xdr:colOff>3175</xdr:colOff>
      <xdr:row>39</xdr:row>
      <xdr:rowOff>74537</xdr:rowOff>
    </xdr:to>
    <xdr:sp macro="" textlink="">
      <xdr:nvSpPr>
        <xdr:cNvPr id="86" name="円/楕円 85"/>
        <xdr:cNvSpPr/>
      </xdr:nvSpPr>
      <xdr:spPr>
        <a:xfrm>
          <a:off x="1968500" y="665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65664</xdr:rowOff>
    </xdr:from>
    <xdr:ext cx="534377" cy="259045"/>
    <xdr:sp macro="" textlink="">
      <xdr:nvSpPr>
        <xdr:cNvPr id="87" name="テキスト ボックス 86"/>
        <xdr:cNvSpPr txBox="1"/>
      </xdr:nvSpPr>
      <xdr:spPr>
        <a:xfrm>
          <a:off x="1752111" y="675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134582</xdr:rowOff>
    </xdr:from>
    <xdr:to>
      <xdr:col>1</xdr:col>
      <xdr:colOff>485775</xdr:colOff>
      <xdr:row>39</xdr:row>
      <xdr:rowOff>64732</xdr:rowOff>
    </xdr:to>
    <xdr:sp macro="" textlink="">
      <xdr:nvSpPr>
        <xdr:cNvPr id="88" name="円/楕円 87"/>
        <xdr:cNvSpPr/>
      </xdr:nvSpPr>
      <xdr:spPr>
        <a:xfrm>
          <a:off x="1079500" y="664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55859</xdr:rowOff>
    </xdr:from>
    <xdr:ext cx="534377" cy="259045"/>
    <xdr:sp macro="" textlink="">
      <xdr:nvSpPr>
        <xdr:cNvPr id="89" name="テキスト ボックス 88"/>
        <xdr:cNvSpPr txBox="1"/>
      </xdr:nvSpPr>
      <xdr:spPr>
        <a:xfrm>
          <a:off x="863111" y="674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21704</xdr:rowOff>
    </xdr:from>
    <xdr:to>
      <xdr:col>6</xdr:col>
      <xdr:colOff>511175</xdr:colOff>
      <xdr:row>58</xdr:row>
      <xdr:rowOff>100685</xdr:rowOff>
    </xdr:to>
    <xdr:cxnSp macro="">
      <xdr:nvCxnSpPr>
        <xdr:cNvPr id="119" name="直線コネクタ 118"/>
        <xdr:cNvCxnSpPr/>
      </xdr:nvCxnSpPr>
      <xdr:spPr>
        <a:xfrm flipV="1">
          <a:off x="3797300" y="9965804"/>
          <a:ext cx="8382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100685</xdr:rowOff>
    </xdr:from>
    <xdr:to>
      <xdr:col>5</xdr:col>
      <xdr:colOff>358775</xdr:colOff>
      <xdr:row>58</xdr:row>
      <xdr:rowOff>157664</xdr:rowOff>
    </xdr:to>
    <xdr:cxnSp macro="">
      <xdr:nvCxnSpPr>
        <xdr:cNvPr id="122" name="直線コネクタ 121"/>
        <xdr:cNvCxnSpPr/>
      </xdr:nvCxnSpPr>
      <xdr:spPr>
        <a:xfrm flipV="1">
          <a:off x="2908300" y="10044785"/>
          <a:ext cx="889000" cy="5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155569</xdr:rowOff>
    </xdr:from>
    <xdr:to>
      <xdr:col>4</xdr:col>
      <xdr:colOff>155575</xdr:colOff>
      <xdr:row>58</xdr:row>
      <xdr:rowOff>157664</xdr:rowOff>
    </xdr:to>
    <xdr:cxnSp macro="">
      <xdr:nvCxnSpPr>
        <xdr:cNvPr id="125" name="直線コネクタ 124"/>
        <xdr:cNvCxnSpPr/>
      </xdr:nvCxnSpPr>
      <xdr:spPr>
        <a:xfrm>
          <a:off x="2019300" y="10099669"/>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155569</xdr:rowOff>
    </xdr:from>
    <xdr:to>
      <xdr:col>2</xdr:col>
      <xdr:colOff>638175</xdr:colOff>
      <xdr:row>58</xdr:row>
      <xdr:rowOff>167075</xdr:rowOff>
    </xdr:to>
    <xdr:cxnSp macro="">
      <xdr:nvCxnSpPr>
        <xdr:cNvPr id="128" name="直線コネクタ 127"/>
        <xdr:cNvCxnSpPr/>
      </xdr:nvCxnSpPr>
      <xdr:spPr>
        <a:xfrm flipV="1">
          <a:off x="1130300" y="10099669"/>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142354</xdr:rowOff>
    </xdr:from>
    <xdr:to>
      <xdr:col>6</xdr:col>
      <xdr:colOff>561975</xdr:colOff>
      <xdr:row>58</xdr:row>
      <xdr:rowOff>72504</xdr:rowOff>
    </xdr:to>
    <xdr:sp macro="" textlink="">
      <xdr:nvSpPr>
        <xdr:cNvPr id="138" name="円/楕円 137"/>
        <xdr:cNvSpPr/>
      </xdr:nvSpPr>
      <xdr:spPr>
        <a:xfrm>
          <a:off x="4584700" y="99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120781</xdr:rowOff>
    </xdr:from>
    <xdr:ext cx="534377" cy="259045"/>
    <xdr:sp macro="" textlink="">
      <xdr:nvSpPr>
        <xdr:cNvPr id="139" name="物件費該当値テキスト"/>
        <xdr:cNvSpPr txBox="1"/>
      </xdr:nvSpPr>
      <xdr:spPr>
        <a:xfrm>
          <a:off x="4686300" y="98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49885</xdr:rowOff>
    </xdr:from>
    <xdr:to>
      <xdr:col>5</xdr:col>
      <xdr:colOff>409575</xdr:colOff>
      <xdr:row>58</xdr:row>
      <xdr:rowOff>151485</xdr:rowOff>
    </xdr:to>
    <xdr:sp macro="" textlink="">
      <xdr:nvSpPr>
        <xdr:cNvPr id="140" name="円/楕円 139"/>
        <xdr:cNvSpPr/>
      </xdr:nvSpPr>
      <xdr:spPr>
        <a:xfrm>
          <a:off x="3746500" y="99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142612</xdr:rowOff>
    </xdr:from>
    <xdr:ext cx="534377" cy="259045"/>
    <xdr:sp macro="" textlink="">
      <xdr:nvSpPr>
        <xdr:cNvPr id="141" name="テキスト ボックス 140"/>
        <xdr:cNvSpPr txBox="1"/>
      </xdr:nvSpPr>
      <xdr:spPr>
        <a:xfrm>
          <a:off x="3530111" y="100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106864</xdr:rowOff>
    </xdr:from>
    <xdr:to>
      <xdr:col>4</xdr:col>
      <xdr:colOff>206375</xdr:colOff>
      <xdr:row>59</xdr:row>
      <xdr:rowOff>37014</xdr:rowOff>
    </xdr:to>
    <xdr:sp macro="" textlink="">
      <xdr:nvSpPr>
        <xdr:cNvPr id="142" name="円/楕円 141"/>
        <xdr:cNvSpPr/>
      </xdr:nvSpPr>
      <xdr:spPr>
        <a:xfrm>
          <a:off x="2857500" y="100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28141</xdr:rowOff>
    </xdr:from>
    <xdr:ext cx="534377" cy="259045"/>
    <xdr:sp macro="" textlink="">
      <xdr:nvSpPr>
        <xdr:cNvPr id="143" name="テキスト ボックス 142"/>
        <xdr:cNvSpPr txBox="1"/>
      </xdr:nvSpPr>
      <xdr:spPr>
        <a:xfrm>
          <a:off x="2641111" y="1014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104769</xdr:rowOff>
    </xdr:from>
    <xdr:to>
      <xdr:col>3</xdr:col>
      <xdr:colOff>3175</xdr:colOff>
      <xdr:row>59</xdr:row>
      <xdr:rowOff>34919</xdr:rowOff>
    </xdr:to>
    <xdr:sp macro="" textlink="">
      <xdr:nvSpPr>
        <xdr:cNvPr id="144" name="円/楕円 143"/>
        <xdr:cNvSpPr/>
      </xdr:nvSpPr>
      <xdr:spPr>
        <a:xfrm>
          <a:off x="1968500" y="100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26046</xdr:rowOff>
    </xdr:from>
    <xdr:ext cx="534377" cy="259045"/>
    <xdr:sp macro="" textlink="">
      <xdr:nvSpPr>
        <xdr:cNvPr id="145" name="テキスト ボックス 144"/>
        <xdr:cNvSpPr txBox="1"/>
      </xdr:nvSpPr>
      <xdr:spPr>
        <a:xfrm>
          <a:off x="1752111" y="101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116275</xdr:rowOff>
    </xdr:from>
    <xdr:to>
      <xdr:col>1</xdr:col>
      <xdr:colOff>485775</xdr:colOff>
      <xdr:row>59</xdr:row>
      <xdr:rowOff>46425</xdr:rowOff>
    </xdr:to>
    <xdr:sp macro="" textlink="">
      <xdr:nvSpPr>
        <xdr:cNvPr id="146" name="円/楕円 145"/>
        <xdr:cNvSpPr/>
      </xdr:nvSpPr>
      <xdr:spPr>
        <a:xfrm>
          <a:off x="1079500" y="100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37552</xdr:rowOff>
    </xdr:from>
    <xdr:ext cx="534377" cy="259045"/>
    <xdr:sp macro="" textlink="">
      <xdr:nvSpPr>
        <xdr:cNvPr id="147" name="テキスト ボックス 146"/>
        <xdr:cNvSpPr txBox="1"/>
      </xdr:nvSpPr>
      <xdr:spPr>
        <a:xfrm>
          <a:off x="863111" y="101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42120</xdr:rowOff>
    </xdr:from>
    <xdr:to>
      <xdr:col>6</xdr:col>
      <xdr:colOff>511175</xdr:colOff>
      <xdr:row>78</xdr:row>
      <xdr:rowOff>89114</xdr:rowOff>
    </xdr:to>
    <xdr:cxnSp macro="">
      <xdr:nvCxnSpPr>
        <xdr:cNvPr id="178" name="直線コネクタ 177"/>
        <xdr:cNvCxnSpPr/>
      </xdr:nvCxnSpPr>
      <xdr:spPr>
        <a:xfrm>
          <a:off x="3797300" y="13415220"/>
          <a:ext cx="838200" cy="4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42120</xdr:rowOff>
    </xdr:from>
    <xdr:to>
      <xdr:col>5</xdr:col>
      <xdr:colOff>358775</xdr:colOff>
      <xdr:row>78</xdr:row>
      <xdr:rowOff>89702</xdr:rowOff>
    </xdr:to>
    <xdr:cxnSp macro="">
      <xdr:nvCxnSpPr>
        <xdr:cNvPr id="181" name="直線コネクタ 180"/>
        <xdr:cNvCxnSpPr/>
      </xdr:nvCxnSpPr>
      <xdr:spPr>
        <a:xfrm flipV="1">
          <a:off x="2908300" y="13415220"/>
          <a:ext cx="889000" cy="4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84472</xdr:rowOff>
    </xdr:from>
    <xdr:ext cx="469744" cy="259045"/>
    <xdr:sp macro="" textlink="">
      <xdr:nvSpPr>
        <xdr:cNvPr id="183" name="テキスト ボックス 182"/>
        <xdr:cNvSpPr txBox="1"/>
      </xdr:nvSpPr>
      <xdr:spPr>
        <a:xfrm>
          <a:off x="3562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60082</xdr:rowOff>
    </xdr:from>
    <xdr:to>
      <xdr:col>4</xdr:col>
      <xdr:colOff>155575</xdr:colOff>
      <xdr:row>78</xdr:row>
      <xdr:rowOff>89702</xdr:rowOff>
    </xdr:to>
    <xdr:cxnSp macro="">
      <xdr:nvCxnSpPr>
        <xdr:cNvPr id="184" name="直線コネクタ 183"/>
        <xdr:cNvCxnSpPr/>
      </xdr:nvCxnSpPr>
      <xdr:spPr>
        <a:xfrm>
          <a:off x="2019300" y="13433182"/>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46921</xdr:rowOff>
    </xdr:from>
    <xdr:to>
      <xdr:col>2</xdr:col>
      <xdr:colOff>638175</xdr:colOff>
      <xdr:row>78</xdr:row>
      <xdr:rowOff>60082</xdr:rowOff>
    </xdr:to>
    <xdr:cxnSp macro="">
      <xdr:nvCxnSpPr>
        <xdr:cNvPr id="187" name="直線コネクタ 186"/>
        <xdr:cNvCxnSpPr/>
      </xdr:nvCxnSpPr>
      <xdr:spPr>
        <a:xfrm>
          <a:off x="1130300" y="13420021"/>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104198</xdr:rowOff>
    </xdr:from>
    <xdr:ext cx="469744" cy="259045"/>
    <xdr:sp macro="" textlink="">
      <xdr:nvSpPr>
        <xdr:cNvPr id="189" name="テキスト ボックス 188"/>
        <xdr:cNvSpPr txBox="1"/>
      </xdr:nvSpPr>
      <xdr:spPr>
        <a:xfrm>
          <a:off x="1784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102695</xdr:rowOff>
    </xdr:from>
    <xdr:ext cx="469744" cy="259045"/>
    <xdr:sp macro="" textlink="">
      <xdr:nvSpPr>
        <xdr:cNvPr id="191" name="テキスト ボックス 190"/>
        <xdr:cNvSpPr txBox="1"/>
      </xdr:nvSpPr>
      <xdr:spPr>
        <a:xfrm>
          <a:off x="895427" y="1347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38314</xdr:rowOff>
    </xdr:from>
    <xdr:to>
      <xdr:col>6</xdr:col>
      <xdr:colOff>561975</xdr:colOff>
      <xdr:row>78</xdr:row>
      <xdr:rowOff>139914</xdr:rowOff>
    </xdr:to>
    <xdr:sp macro="" textlink="">
      <xdr:nvSpPr>
        <xdr:cNvPr id="197" name="円/楕円 196"/>
        <xdr:cNvSpPr/>
      </xdr:nvSpPr>
      <xdr:spPr>
        <a:xfrm>
          <a:off x="4584700" y="134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16741</xdr:rowOff>
    </xdr:from>
    <xdr:ext cx="469744" cy="259045"/>
    <xdr:sp macro="" textlink="">
      <xdr:nvSpPr>
        <xdr:cNvPr id="198" name="維持補修費該当値テキスト"/>
        <xdr:cNvSpPr txBox="1"/>
      </xdr:nvSpPr>
      <xdr:spPr>
        <a:xfrm>
          <a:off x="4686300" y="1338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162770</xdr:rowOff>
    </xdr:from>
    <xdr:to>
      <xdr:col>5</xdr:col>
      <xdr:colOff>409575</xdr:colOff>
      <xdr:row>78</xdr:row>
      <xdr:rowOff>92920</xdr:rowOff>
    </xdr:to>
    <xdr:sp macro="" textlink="">
      <xdr:nvSpPr>
        <xdr:cNvPr id="199" name="円/楕円 198"/>
        <xdr:cNvSpPr/>
      </xdr:nvSpPr>
      <xdr:spPr>
        <a:xfrm>
          <a:off x="3746500" y="133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109447</xdr:rowOff>
    </xdr:from>
    <xdr:ext cx="469744" cy="259045"/>
    <xdr:sp macro="" textlink="">
      <xdr:nvSpPr>
        <xdr:cNvPr id="200" name="テキスト ボックス 199"/>
        <xdr:cNvSpPr txBox="1"/>
      </xdr:nvSpPr>
      <xdr:spPr>
        <a:xfrm>
          <a:off x="3562427" y="1313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38902</xdr:rowOff>
    </xdr:from>
    <xdr:to>
      <xdr:col>4</xdr:col>
      <xdr:colOff>206375</xdr:colOff>
      <xdr:row>78</xdr:row>
      <xdr:rowOff>140502</xdr:rowOff>
    </xdr:to>
    <xdr:sp macro="" textlink="">
      <xdr:nvSpPr>
        <xdr:cNvPr id="201" name="円/楕円 200"/>
        <xdr:cNvSpPr/>
      </xdr:nvSpPr>
      <xdr:spPr>
        <a:xfrm>
          <a:off x="2857500" y="134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131629</xdr:rowOff>
    </xdr:from>
    <xdr:ext cx="469744" cy="259045"/>
    <xdr:sp macro="" textlink="">
      <xdr:nvSpPr>
        <xdr:cNvPr id="202" name="テキスト ボックス 201"/>
        <xdr:cNvSpPr txBox="1"/>
      </xdr:nvSpPr>
      <xdr:spPr>
        <a:xfrm>
          <a:off x="2673427" y="135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9282</xdr:rowOff>
    </xdr:from>
    <xdr:to>
      <xdr:col>3</xdr:col>
      <xdr:colOff>3175</xdr:colOff>
      <xdr:row>78</xdr:row>
      <xdr:rowOff>110882</xdr:rowOff>
    </xdr:to>
    <xdr:sp macro="" textlink="">
      <xdr:nvSpPr>
        <xdr:cNvPr id="203" name="円/楕円 202"/>
        <xdr:cNvSpPr/>
      </xdr:nvSpPr>
      <xdr:spPr>
        <a:xfrm>
          <a:off x="1968500" y="133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127409</xdr:rowOff>
    </xdr:from>
    <xdr:ext cx="469744" cy="259045"/>
    <xdr:sp macro="" textlink="">
      <xdr:nvSpPr>
        <xdr:cNvPr id="204" name="テキスト ボックス 203"/>
        <xdr:cNvSpPr txBox="1"/>
      </xdr:nvSpPr>
      <xdr:spPr>
        <a:xfrm>
          <a:off x="1784427" y="1315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167571</xdr:rowOff>
    </xdr:from>
    <xdr:to>
      <xdr:col>1</xdr:col>
      <xdr:colOff>485775</xdr:colOff>
      <xdr:row>78</xdr:row>
      <xdr:rowOff>97721</xdr:rowOff>
    </xdr:to>
    <xdr:sp macro="" textlink="">
      <xdr:nvSpPr>
        <xdr:cNvPr id="205" name="円/楕円 204"/>
        <xdr:cNvSpPr/>
      </xdr:nvSpPr>
      <xdr:spPr>
        <a:xfrm>
          <a:off x="1079500" y="133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114248</xdr:rowOff>
    </xdr:from>
    <xdr:ext cx="469744" cy="259045"/>
    <xdr:sp macro="" textlink="">
      <xdr:nvSpPr>
        <xdr:cNvPr id="206" name="テキスト ボックス 205"/>
        <xdr:cNvSpPr txBox="1"/>
      </xdr:nvSpPr>
      <xdr:spPr>
        <a:xfrm>
          <a:off x="895427" y="131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72,182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127177</xdr:rowOff>
    </xdr:from>
    <xdr:to>
      <xdr:col>6</xdr:col>
      <xdr:colOff>511175</xdr:colOff>
      <xdr:row>98</xdr:row>
      <xdr:rowOff>157</xdr:rowOff>
    </xdr:to>
    <xdr:cxnSp macro="">
      <xdr:nvCxnSpPr>
        <xdr:cNvPr id="238" name="直線コネクタ 237"/>
        <xdr:cNvCxnSpPr/>
      </xdr:nvCxnSpPr>
      <xdr:spPr>
        <a:xfrm flipV="1">
          <a:off x="3797300" y="16757827"/>
          <a:ext cx="838200" cy="4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157</xdr:rowOff>
    </xdr:from>
    <xdr:to>
      <xdr:col>5</xdr:col>
      <xdr:colOff>358775</xdr:colOff>
      <xdr:row>98</xdr:row>
      <xdr:rowOff>50088</xdr:rowOff>
    </xdr:to>
    <xdr:cxnSp macro="">
      <xdr:nvCxnSpPr>
        <xdr:cNvPr id="241" name="直線コネクタ 240"/>
        <xdr:cNvCxnSpPr/>
      </xdr:nvCxnSpPr>
      <xdr:spPr>
        <a:xfrm flipV="1">
          <a:off x="2908300" y="16802257"/>
          <a:ext cx="889000" cy="4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50088</xdr:rowOff>
    </xdr:from>
    <xdr:to>
      <xdr:col>4</xdr:col>
      <xdr:colOff>155575</xdr:colOff>
      <xdr:row>98</xdr:row>
      <xdr:rowOff>63283</xdr:rowOff>
    </xdr:to>
    <xdr:cxnSp macro="">
      <xdr:nvCxnSpPr>
        <xdr:cNvPr id="244" name="直線コネクタ 243"/>
        <xdr:cNvCxnSpPr/>
      </xdr:nvCxnSpPr>
      <xdr:spPr>
        <a:xfrm flipV="1">
          <a:off x="2019300" y="16852188"/>
          <a:ext cx="8890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63283</xdr:rowOff>
    </xdr:from>
    <xdr:to>
      <xdr:col>2</xdr:col>
      <xdr:colOff>638175</xdr:colOff>
      <xdr:row>98</xdr:row>
      <xdr:rowOff>87644</xdr:rowOff>
    </xdr:to>
    <xdr:cxnSp macro="">
      <xdr:nvCxnSpPr>
        <xdr:cNvPr id="247" name="直線コネクタ 246"/>
        <xdr:cNvCxnSpPr/>
      </xdr:nvCxnSpPr>
      <xdr:spPr>
        <a:xfrm flipV="1">
          <a:off x="1130300" y="16865383"/>
          <a:ext cx="889000" cy="2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76377</xdr:rowOff>
    </xdr:from>
    <xdr:to>
      <xdr:col>6</xdr:col>
      <xdr:colOff>561975</xdr:colOff>
      <xdr:row>98</xdr:row>
      <xdr:rowOff>6527</xdr:rowOff>
    </xdr:to>
    <xdr:sp macro="" textlink="">
      <xdr:nvSpPr>
        <xdr:cNvPr id="257" name="円/楕円 256"/>
        <xdr:cNvSpPr/>
      </xdr:nvSpPr>
      <xdr:spPr>
        <a:xfrm>
          <a:off x="4584700" y="1670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162754</xdr:rowOff>
    </xdr:from>
    <xdr:ext cx="534377" cy="259045"/>
    <xdr:sp macro="" textlink="">
      <xdr:nvSpPr>
        <xdr:cNvPr id="258" name="扶助費該当値テキスト"/>
        <xdr:cNvSpPr txBox="1"/>
      </xdr:nvSpPr>
      <xdr:spPr>
        <a:xfrm>
          <a:off x="4686300" y="1662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120807</xdr:rowOff>
    </xdr:from>
    <xdr:to>
      <xdr:col>5</xdr:col>
      <xdr:colOff>409575</xdr:colOff>
      <xdr:row>98</xdr:row>
      <xdr:rowOff>50957</xdr:rowOff>
    </xdr:to>
    <xdr:sp macro="" textlink="">
      <xdr:nvSpPr>
        <xdr:cNvPr id="259" name="円/楕円 258"/>
        <xdr:cNvSpPr/>
      </xdr:nvSpPr>
      <xdr:spPr>
        <a:xfrm>
          <a:off x="3746500" y="1675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42084</xdr:rowOff>
    </xdr:from>
    <xdr:ext cx="534377" cy="259045"/>
    <xdr:sp macro="" textlink="">
      <xdr:nvSpPr>
        <xdr:cNvPr id="260" name="テキスト ボックス 259"/>
        <xdr:cNvSpPr txBox="1"/>
      </xdr:nvSpPr>
      <xdr:spPr>
        <a:xfrm>
          <a:off x="3530111" y="1684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170738</xdr:rowOff>
    </xdr:from>
    <xdr:to>
      <xdr:col>4</xdr:col>
      <xdr:colOff>206375</xdr:colOff>
      <xdr:row>98</xdr:row>
      <xdr:rowOff>100888</xdr:rowOff>
    </xdr:to>
    <xdr:sp macro="" textlink="">
      <xdr:nvSpPr>
        <xdr:cNvPr id="261" name="円/楕円 260"/>
        <xdr:cNvSpPr/>
      </xdr:nvSpPr>
      <xdr:spPr>
        <a:xfrm>
          <a:off x="2857500" y="168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92015</xdr:rowOff>
    </xdr:from>
    <xdr:ext cx="534377" cy="259045"/>
    <xdr:sp macro="" textlink="">
      <xdr:nvSpPr>
        <xdr:cNvPr id="262" name="テキスト ボックス 261"/>
        <xdr:cNvSpPr txBox="1"/>
      </xdr:nvSpPr>
      <xdr:spPr>
        <a:xfrm>
          <a:off x="2641111" y="1689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12483</xdr:rowOff>
    </xdr:from>
    <xdr:to>
      <xdr:col>3</xdr:col>
      <xdr:colOff>3175</xdr:colOff>
      <xdr:row>98</xdr:row>
      <xdr:rowOff>114083</xdr:rowOff>
    </xdr:to>
    <xdr:sp macro="" textlink="">
      <xdr:nvSpPr>
        <xdr:cNvPr id="263" name="円/楕円 262"/>
        <xdr:cNvSpPr/>
      </xdr:nvSpPr>
      <xdr:spPr>
        <a:xfrm>
          <a:off x="1968500" y="1681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105210</xdr:rowOff>
    </xdr:from>
    <xdr:ext cx="534377" cy="259045"/>
    <xdr:sp macro="" textlink="">
      <xdr:nvSpPr>
        <xdr:cNvPr id="264" name="テキスト ボックス 263"/>
        <xdr:cNvSpPr txBox="1"/>
      </xdr:nvSpPr>
      <xdr:spPr>
        <a:xfrm>
          <a:off x="1752111" y="1690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36844</xdr:rowOff>
    </xdr:from>
    <xdr:to>
      <xdr:col>1</xdr:col>
      <xdr:colOff>485775</xdr:colOff>
      <xdr:row>98</xdr:row>
      <xdr:rowOff>138444</xdr:rowOff>
    </xdr:to>
    <xdr:sp macro="" textlink="">
      <xdr:nvSpPr>
        <xdr:cNvPr id="265" name="円/楕円 264"/>
        <xdr:cNvSpPr/>
      </xdr:nvSpPr>
      <xdr:spPr>
        <a:xfrm>
          <a:off x="1079500" y="168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129571</xdr:rowOff>
    </xdr:from>
    <xdr:ext cx="534377" cy="259045"/>
    <xdr:sp macro="" textlink="">
      <xdr:nvSpPr>
        <xdr:cNvPr id="266" name="テキスト ボックス 265"/>
        <xdr:cNvSpPr txBox="1"/>
      </xdr:nvSpPr>
      <xdr:spPr>
        <a:xfrm>
          <a:off x="863111" y="169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124117</xdr:rowOff>
    </xdr:from>
    <xdr:to>
      <xdr:col>15</xdr:col>
      <xdr:colOff>180975</xdr:colOff>
      <xdr:row>38</xdr:row>
      <xdr:rowOff>26448</xdr:rowOff>
    </xdr:to>
    <xdr:cxnSp macro="">
      <xdr:nvCxnSpPr>
        <xdr:cNvPr id="296" name="直線コネクタ 295"/>
        <xdr:cNvCxnSpPr/>
      </xdr:nvCxnSpPr>
      <xdr:spPr>
        <a:xfrm flipV="1">
          <a:off x="9639300" y="6124867"/>
          <a:ext cx="838200" cy="4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166256</xdr:rowOff>
    </xdr:from>
    <xdr:to>
      <xdr:col>14</xdr:col>
      <xdr:colOff>28575</xdr:colOff>
      <xdr:row>38</xdr:row>
      <xdr:rowOff>26448</xdr:rowOff>
    </xdr:to>
    <xdr:cxnSp macro="">
      <xdr:nvCxnSpPr>
        <xdr:cNvPr id="299" name="直線コネクタ 298"/>
        <xdr:cNvCxnSpPr/>
      </xdr:nvCxnSpPr>
      <xdr:spPr>
        <a:xfrm>
          <a:off x="8750300" y="6509906"/>
          <a:ext cx="889000" cy="3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166256</xdr:rowOff>
    </xdr:from>
    <xdr:to>
      <xdr:col>12</xdr:col>
      <xdr:colOff>511175</xdr:colOff>
      <xdr:row>38</xdr:row>
      <xdr:rowOff>13589</xdr:rowOff>
    </xdr:to>
    <xdr:cxnSp macro="">
      <xdr:nvCxnSpPr>
        <xdr:cNvPr id="302" name="直線コネクタ 301"/>
        <xdr:cNvCxnSpPr/>
      </xdr:nvCxnSpPr>
      <xdr:spPr>
        <a:xfrm flipV="1">
          <a:off x="7861300" y="6509906"/>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13589</xdr:rowOff>
    </xdr:from>
    <xdr:to>
      <xdr:col>11</xdr:col>
      <xdr:colOff>307975</xdr:colOff>
      <xdr:row>38</xdr:row>
      <xdr:rowOff>52508</xdr:rowOff>
    </xdr:to>
    <xdr:cxnSp macro="">
      <xdr:nvCxnSpPr>
        <xdr:cNvPr id="305" name="直線コネクタ 304"/>
        <xdr:cNvCxnSpPr/>
      </xdr:nvCxnSpPr>
      <xdr:spPr>
        <a:xfrm flipV="1">
          <a:off x="6972300" y="6528689"/>
          <a:ext cx="8890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73317</xdr:rowOff>
    </xdr:from>
    <xdr:to>
      <xdr:col>15</xdr:col>
      <xdr:colOff>231775</xdr:colOff>
      <xdr:row>36</xdr:row>
      <xdr:rowOff>3467</xdr:rowOff>
    </xdr:to>
    <xdr:sp macro="" textlink="">
      <xdr:nvSpPr>
        <xdr:cNvPr id="315" name="円/楕円 314"/>
        <xdr:cNvSpPr/>
      </xdr:nvSpPr>
      <xdr:spPr>
        <a:xfrm>
          <a:off x="10426700" y="60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96194</xdr:rowOff>
    </xdr:from>
    <xdr:ext cx="534377" cy="259045"/>
    <xdr:sp macro="" textlink="">
      <xdr:nvSpPr>
        <xdr:cNvPr id="316" name="補助費等該当値テキスト"/>
        <xdr:cNvSpPr txBox="1"/>
      </xdr:nvSpPr>
      <xdr:spPr>
        <a:xfrm>
          <a:off x="10528300" y="592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71,818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147098</xdr:rowOff>
    </xdr:from>
    <xdr:to>
      <xdr:col>14</xdr:col>
      <xdr:colOff>79375</xdr:colOff>
      <xdr:row>38</xdr:row>
      <xdr:rowOff>77248</xdr:rowOff>
    </xdr:to>
    <xdr:sp macro="" textlink="">
      <xdr:nvSpPr>
        <xdr:cNvPr id="317" name="円/楕円 316"/>
        <xdr:cNvSpPr/>
      </xdr:nvSpPr>
      <xdr:spPr>
        <a:xfrm>
          <a:off x="9588500" y="649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68375</xdr:rowOff>
    </xdr:from>
    <xdr:ext cx="534377" cy="259045"/>
    <xdr:sp macro="" textlink="">
      <xdr:nvSpPr>
        <xdr:cNvPr id="318" name="テキスト ボックス 317"/>
        <xdr:cNvSpPr txBox="1"/>
      </xdr:nvSpPr>
      <xdr:spPr>
        <a:xfrm>
          <a:off x="9372111" y="658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115456</xdr:rowOff>
    </xdr:from>
    <xdr:to>
      <xdr:col>12</xdr:col>
      <xdr:colOff>561975</xdr:colOff>
      <xdr:row>38</xdr:row>
      <xdr:rowOff>45606</xdr:rowOff>
    </xdr:to>
    <xdr:sp macro="" textlink="">
      <xdr:nvSpPr>
        <xdr:cNvPr id="319" name="円/楕円 318"/>
        <xdr:cNvSpPr/>
      </xdr:nvSpPr>
      <xdr:spPr>
        <a:xfrm>
          <a:off x="8699500" y="64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36733</xdr:rowOff>
    </xdr:from>
    <xdr:ext cx="534377" cy="259045"/>
    <xdr:sp macro="" textlink="">
      <xdr:nvSpPr>
        <xdr:cNvPr id="320" name="テキスト ボックス 319"/>
        <xdr:cNvSpPr txBox="1"/>
      </xdr:nvSpPr>
      <xdr:spPr>
        <a:xfrm>
          <a:off x="8483111" y="65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134239</xdr:rowOff>
    </xdr:from>
    <xdr:to>
      <xdr:col>11</xdr:col>
      <xdr:colOff>358775</xdr:colOff>
      <xdr:row>38</xdr:row>
      <xdr:rowOff>64389</xdr:rowOff>
    </xdr:to>
    <xdr:sp macro="" textlink="">
      <xdr:nvSpPr>
        <xdr:cNvPr id="321" name="円/楕円 320"/>
        <xdr:cNvSpPr/>
      </xdr:nvSpPr>
      <xdr:spPr>
        <a:xfrm>
          <a:off x="7810500" y="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55516</xdr:rowOff>
    </xdr:from>
    <xdr:ext cx="534377" cy="259045"/>
    <xdr:sp macro="" textlink="">
      <xdr:nvSpPr>
        <xdr:cNvPr id="322" name="テキスト ボックス 321"/>
        <xdr:cNvSpPr txBox="1"/>
      </xdr:nvSpPr>
      <xdr:spPr>
        <a:xfrm>
          <a:off x="7594111" y="65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1708</xdr:rowOff>
    </xdr:from>
    <xdr:to>
      <xdr:col>10</xdr:col>
      <xdr:colOff>155575</xdr:colOff>
      <xdr:row>38</xdr:row>
      <xdr:rowOff>103308</xdr:rowOff>
    </xdr:to>
    <xdr:sp macro="" textlink="">
      <xdr:nvSpPr>
        <xdr:cNvPr id="323" name="円/楕円 322"/>
        <xdr:cNvSpPr/>
      </xdr:nvSpPr>
      <xdr:spPr>
        <a:xfrm>
          <a:off x="6921500" y="65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94435</xdr:rowOff>
    </xdr:from>
    <xdr:ext cx="534377" cy="259045"/>
    <xdr:sp macro="" textlink="">
      <xdr:nvSpPr>
        <xdr:cNvPr id="324" name="テキスト ボックス 323"/>
        <xdr:cNvSpPr txBox="1"/>
      </xdr:nvSpPr>
      <xdr:spPr>
        <a:xfrm>
          <a:off x="6705111" y="66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104980</xdr:rowOff>
    </xdr:from>
    <xdr:to>
      <xdr:col>15</xdr:col>
      <xdr:colOff>180975</xdr:colOff>
      <xdr:row>57</xdr:row>
      <xdr:rowOff>158121</xdr:rowOff>
    </xdr:to>
    <xdr:cxnSp macro="">
      <xdr:nvCxnSpPr>
        <xdr:cNvPr id="351" name="直線コネクタ 350"/>
        <xdr:cNvCxnSpPr/>
      </xdr:nvCxnSpPr>
      <xdr:spPr>
        <a:xfrm>
          <a:off x="9639300" y="9877630"/>
          <a:ext cx="838200" cy="5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58259</xdr:rowOff>
    </xdr:from>
    <xdr:to>
      <xdr:col>14</xdr:col>
      <xdr:colOff>28575</xdr:colOff>
      <xdr:row>57</xdr:row>
      <xdr:rowOff>104980</xdr:rowOff>
    </xdr:to>
    <xdr:cxnSp macro="">
      <xdr:nvCxnSpPr>
        <xdr:cNvPr id="354" name="直線コネクタ 353"/>
        <xdr:cNvCxnSpPr/>
      </xdr:nvCxnSpPr>
      <xdr:spPr>
        <a:xfrm>
          <a:off x="8750300" y="9830909"/>
          <a:ext cx="889000" cy="4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6" name="テキスト ボックス 355"/>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58259</xdr:rowOff>
    </xdr:from>
    <xdr:to>
      <xdr:col>12</xdr:col>
      <xdr:colOff>511175</xdr:colOff>
      <xdr:row>57</xdr:row>
      <xdr:rowOff>119524</xdr:rowOff>
    </xdr:to>
    <xdr:cxnSp macro="">
      <xdr:nvCxnSpPr>
        <xdr:cNvPr id="357" name="直線コネクタ 356"/>
        <xdr:cNvCxnSpPr/>
      </xdr:nvCxnSpPr>
      <xdr:spPr>
        <a:xfrm flipV="1">
          <a:off x="7861300" y="9830909"/>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119524</xdr:rowOff>
    </xdr:from>
    <xdr:to>
      <xdr:col>11</xdr:col>
      <xdr:colOff>307975</xdr:colOff>
      <xdr:row>57</xdr:row>
      <xdr:rowOff>150161</xdr:rowOff>
    </xdr:to>
    <xdr:cxnSp macro="">
      <xdr:nvCxnSpPr>
        <xdr:cNvPr id="360" name="直線コネクタ 359"/>
        <xdr:cNvCxnSpPr/>
      </xdr:nvCxnSpPr>
      <xdr:spPr>
        <a:xfrm flipV="1">
          <a:off x="6972300" y="9892174"/>
          <a:ext cx="889000" cy="3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2" name="テキスト ボックス 361"/>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71751</xdr:rowOff>
    </xdr:from>
    <xdr:ext cx="534377" cy="259045"/>
    <xdr:sp macro="" textlink="">
      <xdr:nvSpPr>
        <xdr:cNvPr id="364" name="テキスト ボックス 363"/>
        <xdr:cNvSpPr txBox="1"/>
      </xdr:nvSpPr>
      <xdr:spPr>
        <a:xfrm>
          <a:off x="6705111" y="95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107321</xdr:rowOff>
    </xdr:from>
    <xdr:to>
      <xdr:col>15</xdr:col>
      <xdr:colOff>231775</xdr:colOff>
      <xdr:row>58</xdr:row>
      <xdr:rowOff>37471</xdr:rowOff>
    </xdr:to>
    <xdr:sp macro="" textlink="">
      <xdr:nvSpPr>
        <xdr:cNvPr id="370" name="円/楕円 369"/>
        <xdr:cNvSpPr/>
      </xdr:nvSpPr>
      <xdr:spPr>
        <a:xfrm>
          <a:off x="10426700" y="98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22248</xdr:rowOff>
    </xdr:from>
    <xdr:ext cx="534377" cy="259045"/>
    <xdr:sp macro="" textlink="">
      <xdr:nvSpPr>
        <xdr:cNvPr id="371" name="普通建設事業費該当値テキスト"/>
        <xdr:cNvSpPr txBox="1"/>
      </xdr:nvSpPr>
      <xdr:spPr>
        <a:xfrm>
          <a:off x="10528300" y="979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54180</xdr:rowOff>
    </xdr:from>
    <xdr:to>
      <xdr:col>14</xdr:col>
      <xdr:colOff>79375</xdr:colOff>
      <xdr:row>57</xdr:row>
      <xdr:rowOff>155780</xdr:rowOff>
    </xdr:to>
    <xdr:sp macro="" textlink="">
      <xdr:nvSpPr>
        <xdr:cNvPr id="372" name="円/楕円 371"/>
        <xdr:cNvSpPr/>
      </xdr:nvSpPr>
      <xdr:spPr>
        <a:xfrm>
          <a:off x="9588500" y="98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146907</xdr:rowOff>
    </xdr:from>
    <xdr:ext cx="534377" cy="259045"/>
    <xdr:sp macro="" textlink="">
      <xdr:nvSpPr>
        <xdr:cNvPr id="373" name="テキスト ボックス 372"/>
        <xdr:cNvSpPr txBox="1"/>
      </xdr:nvSpPr>
      <xdr:spPr>
        <a:xfrm>
          <a:off x="9372111" y="991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7459</xdr:rowOff>
    </xdr:from>
    <xdr:to>
      <xdr:col>12</xdr:col>
      <xdr:colOff>561975</xdr:colOff>
      <xdr:row>57</xdr:row>
      <xdr:rowOff>109059</xdr:rowOff>
    </xdr:to>
    <xdr:sp macro="" textlink="">
      <xdr:nvSpPr>
        <xdr:cNvPr id="374" name="円/楕円 373"/>
        <xdr:cNvSpPr/>
      </xdr:nvSpPr>
      <xdr:spPr>
        <a:xfrm>
          <a:off x="8699500" y="97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100186</xdr:rowOff>
    </xdr:from>
    <xdr:ext cx="534377" cy="259045"/>
    <xdr:sp macro="" textlink="">
      <xdr:nvSpPr>
        <xdr:cNvPr id="375" name="テキスト ボックス 374"/>
        <xdr:cNvSpPr txBox="1"/>
      </xdr:nvSpPr>
      <xdr:spPr>
        <a:xfrm>
          <a:off x="8483111" y="98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68724</xdr:rowOff>
    </xdr:from>
    <xdr:to>
      <xdr:col>11</xdr:col>
      <xdr:colOff>358775</xdr:colOff>
      <xdr:row>57</xdr:row>
      <xdr:rowOff>170324</xdr:rowOff>
    </xdr:to>
    <xdr:sp macro="" textlink="">
      <xdr:nvSpPr>
        <xdr:cNvPr id="376" name="円/楕円 375"/>
        <xdr:cNvSpPr/>
      </xdr:nvSpPr>
      <xdr:spPr>
        <a:xfrm>
          <a:off x="7810500" y="984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161451</xdr:rowOff>
    </xdr:from>
    <xdr:ext cx="534377" cy="259045"/>
    <xdr:sp macro="" textlink="">
      <xdr:nvSpPr>
        <xdr:cNvPr id="377" name="テキスト ボックス 376"/>
        <xdr:cNvSpPr txBox="1"/>
      </xdr:nvSpPr>
      <xdr:spPr>
        <a:xfrm>
          <a:off x="7594111" y="993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99361</xdr:rowOff>
    </xdr:from>
    <xdr:to>
      <xdr:col>10</xdr:col>
      <xdr:colOff>155575</xdr:colOff>
      <xdr:row>58</xdr:row>
      <xdr:rowOff>29511</xdr:rowOff>
    </xdr:to>
    <xdr:sp macro="" textlink="">
      <xdr:nvSpPr>
        <xdr:cNvPr id="378" name="円/楕円 377"/>
        <xdr:cNvSpPr/>
      </xdr:nvSpPr>
      <xdr:spPr>
        <a:xfrm>
          <a:off x="6921500" y="987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20638</xdr:rowOff>
    </xdr:from>
    <xdr:ext cx="534377" cy="259045"/>
    <xdr:sp macro="" textlink="">
      <xdr:nvSpPr>
        <xdr:cNvPr id="379" name="テキスト ボックス 378"/>
        <xdr:cNvSpPr txBox="1"/>
      </xdr:nvSpPr>
      <xdr:spPr>
        <a:xfrm>
          <a:off x="6705111" y="99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24378</xdr:rowOff>
    </xdr:from>
    <xdr:to>
      <xdr:col>15</xdr:col>
      <xdr:colOff>180975</xdr:colOff>
      <xdr:row>78</xdr:row>
      <xdr:rowOff>75143</xdr:rowOff>
    </xdr:to>
    <xdr:cxnSp macro="">
      <xdr:nvCxnSpPr>
        <xdr:cNvPr id="408" name="直線コネクタ 407"/>
        <xdr:cNvCxnSpPr/>
      </xdr:nvCxnSpPr>
      <xdr:spPr>
        <a:xfrm>
          <a:off x="9639300" y="13397478"/>
          <a:ext cx="838200" cy="5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2" name="テキスト ボックス 411"/>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24343</xdr:rowOff>
    </xdr:from>
    <xdr:to>
      <xdr:col>15</xdr:col>
      <xdr:colOff>231775</xdr:colOff>
      <xdr:row>78</xdr:row>
      <xdr:rowOff>125943</xdr:rowOff>
    </xdr:to>
    <xdr:sp macro="" textlink="">
      <xdr:nvSpPr>
        <xdr:cNvPr id="418" name="円/楕円 417"/>
        <xdr:cNvSpPr/>
      </xdr:nvSpPr>
      <xdr:spPr>
        <a:xfrm>
          <a:off x="10426700" y="1339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2770</xdr:rowOff>
    </xdr:from>
    <xdr:ext cx="534377" cy="259045"/>
    <xdr:sp macro="" textlink="">
      <xdr:nvSpPr>
        <xdr:cNvPr id="419" name="普通建設事業費 （ うち新規整備　）該当値テキスト"/>
        <xdr:cNvSpPr txBox="1"/>
      </xdr:nvSpPr>
      <xdr:spPr>
        <a:xfrm>
          <a:off x="10528300" y="1337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18,472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145028</xdr:rowOff>
    </xdr:from>
    <xdr:to>
      <xdr:col>14</xdr:col>
      <xdr:colOff>79375</xdr:colOff>
      <xdr:row>78</xdr:row>
      <xdr:rowOff>75178</xdr:rowOff>
    </xdr:to>
    <xdr:sp macro="" textlink="">
      <xdr:nvSpPr>
        <xdr:cNvPr id="420" name="円/楕円 419"/>
        <xdr:cNvSpPr/>
      </xdr:nvSpPr>
      <xdr:spPr>
        <a:xfrm>
          <a:off x="9588500" y="133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66305</xdr:rowOff>
    </xdr:from>
    <xdr:ext cx="534377" cy="259045"/>
    <xdr:sp macro="" textlink="">
      <xdr:nvSpPr>
        <xdr:cNvPr id="421" name="テキスト ボックス 420"/>
        <xdr:cNvSpPr txBox="1"/>
      </xdr:nvSpPr>
      <xdr:spPr>
        <a:xfrm>
          <a:off x="9372111" y="134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30804</xdr:rowOff>
    </xdr:from>
    <xdr:to>
      <xdr:col>15</xdr:col>
      <xdr:colOff>180975</xdr:colOff>
      <xdr:row>99</xdr:row>
      <xdr:rowOff>64866</xdr:rowOff>
    </xdr:to>
    <xdr:cxnSp macro="">
      <xdr:nvCxnSpPr>
        <xdr:cNvPr id="452" name="直線コネクタ 451"/>
        <xdr:cNvCxnSpPr/>
      </xdr:nvCxnSpPr>
      <xdr:spPr>
        <a:xfrm flipV="1">
          <a:off x="9639300" y="17004354"/>
          <a:ext cx="8382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6" name="テキスト ボックス 455"/>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151454</xdr:rowOff>
    </xdr:from>
    <xdr:to>
      <xdr:col>15</xdr:col>
      <xdr:colOff>231775</xdr:colOff>
      <xdr:row>99</xdr:row>
      <xdr:rowOff>81604</xdr:rowOff>
    </xdr:to>
    <xdr:sp macro="" textlink="">
      <xdr:nvSpPr>
        <xdr:cNvPr id="462" name="円/楕円 461"/>
        <xdr:cNvSpPr/>
      </xdr:nvSpPr>
      <xdr:spPr>
        <a:xfrm>
          <a:off x="10426700" y="169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66381</xdr:rowOff>
    </xdr:from>
    <xdr:ext cx="469744" cy="259045"/>
    <xdr:sp macro="" textlink="">
      <xdr:nvSpPr>
        <xdr:cNvPr id="463" name="普通建設事業費 （ うち更新整備　）該当値テキスト"/>
        <xdr:cNvSpPr txBox="1"/>
      </xdr:nvSpPr>
      <xdr:spPr>
        <a:xfrm>
          <a:off x="10528300" y="1686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4,169</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14066</xdr:rowOff>
    </xdr:from>
    <xdr:to>
      <xdr:col>14</xdr:col>
      <xdr:colOff>79375</xdr:colOff>
      <xdr:row>99</xdr:row>
      <xdr:rowOff>115666</xdr:rowOff>
    </xdr:to>
    <xdr:sp macro="" textlink="">
      <xdr:nvSpPr>
        <xdr:cNvPr id="464" name="円/楕円 463"/>
        <xdr:cNvSpPr/>
      </xdr:nvSpPr>
      <xdr:spPr>
        <a:xfrm>
          <a:off x="9588500" y="1698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106793</xdr:rowOff>
    </xdr:from>
    <xdr:ext cx="469744" cy="259045"/>
    <xdr:sp macro="" textlink="">
      <xdr:nvSpPr>
        <xdr:cNvPr id="465" name="テキスト ボックス 464"/>
        <xdr:cNvSpPr txBox="1"/>
      </xdr:nvSpPr>
      <xdr:spPr>
        <a:xfrm>
          <a:off x="9404427" y="1708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75875</xdr:rowOff>
    </xdr:from>
    <xdr:to>
      <xdr:col>23</xdr:col>
      <xdr:colOff>517525</xdr:colOff>
      <xdr:row>38</xdr:row>
      <xdr:rowOff>138923</xdr:rowOff>
    </xdr:to>
    <xdr:cxnSp macro="">
      <xdr:nvCxnSpPr>
        <xdr:cNvPr id="492" name="直線コネクタ 491"/>
        <xdr:cNvCxnSpPr/>
      </xdr:nvCxnSpPr>
      <xdr:spPr>
        <a:xfrm>
          <a:off x="15481300" y="6590975"/>
          <a:ext cx="838200" cy="6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147564</xdr:rowOff>
    </xdr:from>
    <xdr:to>
      <xdr:col>22</xdr:col>
      <xdr:colOff>365125</xdr:colOff>
      <xdr:row>38</xdr:row>
      <xdr:rowOff>75875</xdr:rowOff>
    </xdr:to>
    <xdr:cxnSp macro="">
      <xdr:nvCxnSpPr>
        <xdr:cNvPr id="495" name="直線コネクタ 494"/>
        <xdr:cNvCxnSpPr/>
      </xdr:nvCxnSpPr>
      <xdr:spPr>
        <a:xfrm>
          <a:off x="14592300" y="6491214"/>
          <a:ext cx="889000" cy="9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147564</xdr:rowOff>
    </xdr:from>
    <xdr:to>
      <xdr:col>21</xdr:col>
      <xdr:colOff>161925</xdr:colOff>
      <xdr:row>38</xdr:row>
      <xdr:rowOff>134076</xdr:rowOff>
    </xdr:to>
    <xdr:cxnSp macro="">
      <xdr:nvCxnSpPr>
        <xdr:cNvPr id="498" name="直線コネクタ 497"/>
        <xdr:cNvCxnSpPr/>
      </xdr:nvCxnSpPr>
      <xdr:spPr>
        <a:xfrm flipV="1">
          <a:off x="13703300" y="6491214"/>
          <a:ext cx="889000" cy="15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127767</xdr:rowOff>
    </xdr:from>
    <xdr:to>
      <xdr:col>19</xdr:col>
      <xdr:colOff>644525</xdr:colOff>
      <xdr:row>38</xdr:row>
      <xdr:rowOff>134076</xdr:rowOff>
    </xdr:to>
    <xdr:cxnSp macro="">
      <xdr:nvCxnSpPr>
        <xdr:cNvPr id="501" name="直線コネクタ 500"/>
        <xdr:cNvCxnSpPr/>
      </xdr:nvCxnSpPr>
      <xdr:spPr>
        <a:xfrm>
          <a:off x="12814300" y="6642867"/>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88123</xdr:rowOff>
    </xdr:from>
    <xdr:to>
      <xdr:col>23</xdr:col>
      <xdr:colOff>568325</xdr:colOff>
      <xdr:row>39</xdr:row>
      <xdr:rowOff>18273</xdr:rowOff>
    </xdr:to>
    <xdr:sp macro="" textlink="">
      <xdr:nvSpPr>
        <xdr:cNvPr id="511" name="円/楕円 510"/>
        <xdr:cNvSpPr/>
      </xdr:nvSpPr>
      <xdr:spPr>
        <a:xfrm>
          <a:off x="162687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3050</xdr:rowOff>
    </xdr:from>
    <xdr:ext cx="313932" cy="259045"/>
    <xdr:sp macro="" textlink="">
      <xdr:nvSpPr>
        <xdr:cNvPr id="512" name="災害復旧事業費該当値テキスト"/>
        <xdr:cNvSpPr txBox="1"/>
      </xdr:nvSpPr>
      <xdr:spPr>
        <a:xfrm>
          <a:off x="16370300" y="6518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25075</xdr:rowOff>
    </xdr:from>
    <xdr:to>
      <xdr:col>22</xdr:col>
      <xdr:colOff>415925</xdr:colOff>
      <xdr:row>38</xdr:row>
      <xdr:rowOff>126675</xdr:rowOff>
    </xdr:to>
    <xdr:sp macro="" textlink="">
      <xdr:nvSpPr>
        <xdr:cNvPr id="513" name="円/楕円 512"/>
        <xdr:cNvSpPr/>
      </xdr:nvSpPr>
      <xdr:spPr>
        <a:xfrm>
          <a:off x="15430500" y="65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117802</xdr:rowOff>
    </xdr:from>
    <xdr:ext cx="469744" cy="259045"/>
    <xdr:sp macro="" textlink="">
      <xdr:nvSpPr>
        <xdr:cNvPr id="514" name="テキスト ボックス 513"/>
        <xdr:cNvSpPr txBox="1"/>
      </xdr:nvSpPr>
      <xdr:spPr>
        <a:xfrm>
          <a:off x="15246427" y="663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96764</xdr:rowOff>
    </xdr:from>
    <xdr:to>
      <xdr:col>21</xdr:col>
      <xdr:colOff>212725</xdr:colOff>
      <xdr:row>38</xdr:row>
      <xdr:rowOff>26914</xdr:rowOff>
    </xdr:to>
    <xdr:sp macro="" textlink="">
      <xdr:nvSpPr>
        <xdr:cNvPr id="515" name="円/楕円 514"/>
        <xdr:cNvSpPr/>
      </xdr:nvSpPr>
      <xdr:spPr>
        <a:xfrm>
          <a:off x="14541500" y="644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18041</xdr:rowOff>
    </xdr:from>
    <xdr:ext cx="469744" cy="259045"/>
    <xdr:sp macro="" textlink="">
      <xdr:nvSpPr>
        <xdr:cNvPr id="516" name="テキスト ボックス 515"/>
        <xdr:cNvSpPr txBox="1"/>
      </xdr:nvSpPr>
      <xdr:spPr>
        <a:xfrm>
          <a:off x="14357427" y="65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83276</xdr:rowOff>
    </xdr:from>
    <xdr:to>
      <xdr:col>20</xdr:col>
      <xdr:colOff>9525</xdr:colOff>
      <xdr:row>39</xdr:row>
      <xdr:rowOff>13426</xdr:rowOff>
    </xdr:to>
    <xdr:sp macro="" textlink="">
      <xdr:nvSpPr>
        <xdr:cNvPr id="517" name="円/楕円 516"/>
        <xdr:cNvSpPr/>
      </xdr:nvSpPr>
      <xdr:spPr>
        <a:xfrm>
          <a:off x="13652500" y="65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4553</xdr:rowOff>
    </xdr:from>
    <xdr:ext cx="378565" cy="259045"/>
    <xdr:sp macro="" textlink="">
      <xdr:nvSpPr>
        <xdr:cNvPr id="518" name="テキスト ボックス 517"/>
        <xdr:cNvSpPr txBox="1"/>
      </xdr:nvSpPr>
      <xdr:spPr>
        <a:xfrm>
          <a:off x="13514017" y="669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76967</xdr:rowOff>
    </xdr:from>
    <xdr:to>
      <xdr:col>18</xdr:col>
      <xdr:colOff>492125</xdr:colOff>
      <xdr:row>39</xdr:row>
      <xdr:rowOff>7117</xdr:rowOff>
    </xdr:to>
    <xdr:sp macro="" textlink="">
      <xdr:nvSpPr>
        <xdr:cNvPr id="519" name="円/楕円 518"/>
        <xdr:cNvSpPr/>
      </xdr:nvSpPr>
      <xdr:spPr>
        <a:xfrm>
          <a:off x="12763500" y="65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169694</xdr:rowOff>
    </xdr:from>
    <xdr:ext cx="378565" cy="259045"/>
    <xdr:sp macro="" textlink="">
      <xdr:nvSpPr>
        <xdr:cNvPr id="520" name="テキスト ボックス 519"/>
        <xdr:cNvSpPr txBox="1"/>
      </xdr:nvSpPr>
      <xdr:spPr>
        <a:xfrm>
          <a:off x="12625017" y="668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52,483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72045</xdr:rowOff>
    </xdr:from>
    <xdr:to>
      <xdr:col>23</xdr:col>
      <xdr:colOff>517525</xdr:colOff>
      <xdr:row>76</xdr:row>
      <xdr:rowOff>75975</xdr:rowOff>
    </xdr:to>
    <xdr:cxnSp macro="">
      <xdr:nvCxnSpPr>
        <xdr:cNvPr id="600" name="直線コネクタ 599"/>
        <xdr:cNvCxnSpPr/>
      </xdr:nvCxnSpPr>
      <xdr:spPr>
        <a:xfrm flipV="1">
          <a:off x="15481300" y="13102245"/>
          <a:ext cx="8382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68845</xdr:rowOff>
    </xdr:from>
    <xdr:to>
      <xdr:col>22</xdr:col>
      <xdr:colOff>365125</xdr:colOff>
      <xdr:row>76</xdr:row>
      <xdr:rowOff>75975</xdr:rowOff>
    </xdr:to>
    <xdr:cxnSp macro="">
      <xdr:nvCxnSpPr>
        <xdr:cNvPr id="603" name="直線コネクタ 602"/>
        <xdr:cNvCxnSpPr/>
      </xdr:nvCxnSpPr>
      <xdr:spPr>
        <a:xfrm>
          <a:off x="14592300" y="13099045"/>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5" name="テキスト ボックス 604"/>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54541</xdr:rowOff>
    </xdr:from>
    <xdr:to>
      <xdr:col>21</xdr:col>
      <xdr:colOff>161925</xdr:colOff>
      <xdr:row>76</xdr:row>
      <xdr:rowOff>68845</xdr:rowOff>
    </xdr:to>
    <xdr:cxnSp macro="">
      <xdr:nvCxnSpPr>
        <xdr:cNvPr id="606" name="直線コネクタ 605"/>
        <xdr:cNvCxnSpPr/>
      </xdr:nvCxnSpPr>
      <xdr:spPr>
        <a:xfrm>
          <a:off x="13703300" y="13084741"/>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08" name="テキスト ボックス 607"/>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32694</xdr:rowOff>
    </xdr:from>
    <xdr:to>
      <xdr:col>19</xdr:col>
      <xdr:colOff>644525</xdr:colOff>
      <xdr:row>76</xdr:row>
      <xdr:rowOff>54541</xdr:rowOff>
    </xdr:to>
    <xdr:cxnSp macro="">
      <xdr:nvCxnSpPr>
        <xdr:cNvPr id="609" name="直線コネクタ 608"/>
        <xdr:cNvCxnSpPr/>
      </xdr:nvCxnSpPr>
      <xdr:spPr>
        <a:xfrm>
          <a:off x="12814300" y="13062894"/>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1" name="テキスト ボックス 610"/>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3" name="テキスト ボックス 612"/>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21245</xdr:rowOff>
    </xdr:from>
    <xdr:to>
      <xdr:col>23</xdr:col>
      <xdr:colOff>568325</xdr:colOff>
      <xdr:row>76</xdr:row>
      <xdr:rowOff>122845</xdr:rowOff>
    </xdr:to>
    <xdr:sp macro="" textlink="">
      <xdr:nvSpPr>
        <xdr:cNvPr id="619" name="円/楕円 618"/>
        <xdr:cNvSpPr/>
      </xdr:nvSpPr>
      <xdr:spPr>
        <a:xfrm>
          <a:off x="16268700" y="130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171122</xdr:rowOff>
    </xdr:from>
    <xdr:ext cx="534377" cy="259045"/>
    <xdr:sp macro="" textlink="">
      <xdr:nvSpPr>
        <xdr:cNvPr id="620" name="公債費該当値テキスト"/>
        <xdr:cNvSpPr txBox="1"/>
      </xdr:nvSpPr>
      <xdr:spPr>
        <a:xfrm>
          <a:off x="16370300" y="1302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49,715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25175</xdr:rowOff>
    </xdr:from>
    <xdr:to>
      <xdr:col>22</xdr:col>
      <xdr:colOff>415925</xdr:colOff>
      <xdr:row>76</xdr:row>
      <xdr:rowOff>126775</xdr:rowOff>
    </xdr:to>
    <xdr:sp macro="" textlink="">
      <xdr:nvSpPr>
        <xdr:cNvPr id="621" name="円/楕円 620"/>
        <xdr:cNvSpPr/>
      </xdr:nvSpPr>
      <xdr:spPr>
        <a:xfrm>
          <a:off x="15430500" y="1305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117902</xdr:rowOff>
    </xdr:from>
    <xdr:ext cx="534377" cy="259045"/>
    <xdr:sp macro="" textlink="">
      <xdr:nvSpPr>
        <xdr:cNvPr id="622" name="テキスト ボックス 621"/>
        <xdr:cNvSpPr txBox="1"/>
      </xdr:nvSpPr>
      <xdr:spPr>
        <a:xfrm>
          <a:off x="15214111" y="1314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18045</xdr:rowOff>
    </xdr:from>
    <xdr:to>
      <xdr:col>21</xdr:col>
      <xdr:colOff>212725</xdr:colOff>
      <xdr:row>76</xdr:row>
      <xdr:rowOff>119645</xdr:rowOff>
    </xdr:to>
    <xdr:sp macro="" textlink="">
      <xdr:nvSpPr>
        <xdr:cNvPr id="623" name="円/楕円 622"/>
        <xdr:cNvSpPr/>
      </xdr:nvSpPr>
      <xdr:spPr>
        <a:xfrm>
          <a:off x="14541500" y="130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110772</xdr:rowOff>
    </xdr:from>
    <xdr:ext cx="534377" cy="259045"/>
    <xdr:sp macro="" textlink="">
      <xdr:nvSpPr>
        <xdr:cNvPr id="624" name="テキスト ボックス 623"/>
        <xdr:cNvSpPr txBox="1"/>
      </xdr:nvSpPr>
      <xdr:spPr>
        <a:xfrm>
          <a:off x="14325111" y="131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3741</xdr:rowOff>
    </xdr:from>
    <xdr:to>
      <xdr:col>20</xdr:col>
      <xdr:colOff>9525</xdr:colOff>
      <xdr:row>76</xdr:row>
      <xdr:rowOff>105341</xdr:rowOff>
    </xdr:to>
    <xdr:sp macro="" textlink="">
      <xdr:nvSpPr>
        <xdr:cNvPr id="625" name="円/楕円 624"/>
        <xdr:cNvSpPr/>
      </xdr:nvSpPr>
      <xdr:spPr>
        <a:xfrm>
          <a:off x="13652500" y="130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96468</xdr:rowOff>
    </xdr:from>
    <xdr:ext cx="534377" cy="259045"/>
    <xdr:sp macro="" textlink="">
      <xdr:nvSpPr>
        <xdr:cNvPr id="626" name="テキスト ボックス 625"/>
        <xdr:cNvSpPr txBox="1"/>
      </xdr:nvSpPr>
      <xdr:spPr>
        <a:xfrm>
          <a:off x="13436111" y="131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153344</xdr:rowOff>
    </xdr:from>
    <xdr:to>
      <xdr:col>18</xdr:col>
      <xdr:colOff>492125</xdr:colOff>
      <xdr:row>76</xdr:row>
      <xdr:rowOff>83494</xdr:rowOff>
    </xdr:to>
    <xdr:sp macro="" textlink="">
      <xdr:nvSpPr>
        <xdr:cNvPr id="627" name="円/楕円 626"/>
        <xdr:cNvSpPr/>
      </xdr:nvSpPr>
      <xdr:spPr>
        <a:xfrm>
          <a:off x="12763500" y="1301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74621</xdr:rowOff>
    </xdr:from>
    <xdr:ext cx="534377" cy="259045"/>
    <xdr:sp macro="" textlink="">
      <xdr:nvSpPr>
        <xdr:cNvPr id="628" name="テキスト ボックス 627"/>
        <xdr:cNvSpPr txBox="1"/>
      </xdr:nvSpPr>
      <xdr:spPr>
        <a:xfrm>
          <a:off x="12547111" y="1310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47361</xdr:rowOff>
    </xdr:from>
    <xdr:to>
      <xdr:col>23</xdr:col>
      <xdr:colOff>517525</xdr:colOff>
      <xdr:row>99</xdr:row>
      <xdr:rowOff>87040</xdr:rowOff>
    </xdr:to>
    <xdr:cxnSp macro="">
      <xdr:nvCxnSpPr>
        <xdr:cNvPr id="659" name="直線コネクタ 658"/>
        <xdr:cNvCxnSpPr/>
      </xdr:nvCxnSpPr>
      <xdr:spPr>
        <a:xfrm flipV="1">
          <a:off x="15481300" y="16849461"/>
          <a:ext cx="838200" cy="2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0"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19408</xdr:rowOff>
    </xdr:from>
    <xdr:to>
      <xdr:col>22</xdr:col>
      <xdr:colOff>365125</xdr:colOff>
      <xdr:row>99</xdr:row>
      <xdr:rowOff>87040</xdr:rowOff>
    </xdr:to>
    <xdr:cxnSp macro="">
      <xdr:nvCxnSpPr>
        <xdr:cNvPr id="662" name="直線コネクタ 661"/>
        <xdr:cNvCxnSpPr/>
      </xdr:nvCxnSpPr>
      <xdr:spPr>
        <a:xfrm>
          <a:off x="14592300" y="16992958"/>
          <a:ext cx="889000" cy="6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4" name="テキスト ボックス 663"/>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19408</xdr:rowOff>
    </xdr:from>
    <xdr:to>
      <xdr:col>21</xdr:col>
      <xdr:colOff>161925</xdr:colOff>
      <xdr:row>99</xdr:row>
      <xdr:rowOff>92788</xdr:rowOff>
    </xdr:to>
    <xdr:cxnSp macro="">
      <xdr:nvCxnSpPr>
        <xdr:cNvPr id="665" name="直線コネクタ 664"/>
        <xdr:cNvCxnSpPr/>
      </xdr:nvCxnSpPr>
      <xdr:spPr>
        <a:xfrm flipV="1">
          <a:off x="13703300" y="16992958"/>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91024</xdr:rowOff>
    </xdr:from>
    <xdr:to>
      <xdr:col>19</xdr:col>
      <xdr:colOff>644525</xdr:colOff>
      <xdr:row>99</xdr:row>
      <xdr:rowOff>92788</xdr:rowOff>
    </xdr:to>
    <xdr:cxnSp macro="">
      <xdr:nvCxnSpPr>
        <xdr:cNvPr id="668" name="直線コネクタ 667"/>
        <xdr:cNvCxnSpPr/>
      </xdr:nvCxnSpPr>
      <xdr:spPr>
        <a:xfrm>
          <a:off x="12814300" y="17064574"/>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168011</xdr:rowOff>
    </xdr:from>
    <xdr:to>
      <xdr:col>23</xdr:col>
      <xdr:colOff>568325</xdr:colOff>
      <xdr:row>98</xdr:row>
      <xdr:rowOff>98161</xdr:rowOff>
    </xdr:to>
    <xdr:sp macro="" textlink="">
      <xdr:nvSpPr>
        <xdr:cNvPr id="678" name="円/楕円 677"/>
        <xdr:cNvSpPr/>
      </xdr:nvSpPr>
      <xdr:spPr>
        <a:xfrm>
          <a:off x="16268700" y="167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146438</xdr:rowOff>
    </xdr:from>
    <xdr:ext cx="534377" cy="259045"/>
    <xdr:sp macro="" textlink="">
      <xdr:nvSpPr>
        <xdr:cNvPr id="679" name="積立金該当値テキスト"/>
        <xdr:cNvSpPr txBox="1"/>
      </xdr:nvSpPr>
      <xdr:spPr>
        <a:xfrm>
          <a:off x="16370300" y="1677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36240</xdr:rowOff>
    </xdr:from>
    <xdr:to>
      <xdr:col>22</xdr:col>
      <xdr:colOff>415925</xdr:colOff>
      <xdr:row>99</xdr:row>
      <xdr:rowOff>137840</xdr:rowOff>
    </xdr:to>
    <xdr:sp macro="" textlink="">
      <xdr:nvSpPr>
        <xdr:cNvPr id="680" name="円/楕円 679"/>
        <xdr:cNvSpPr/>
      </xdr:nvSpPr>
      <xdr:spPr>
        <a:xfrm>
          <a:off x="15430500" y="170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128967</xdr:rowOff>
    </xdr:from>
    <xdr:ext cx="378565" cy="259045"/>
    <xdr:sp macro="" textlink="">
      <xdr:nvSpPr>
        <xdr:cNvPr id="681" name="テキスト ボックス 680"/>
        <xdr:cNvSpPr txBox="1"/>
      </xdr:nvSpPr>
      <xdr:spPr>
        <a:xfrm>
          <a:off x="15292017" y="1710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140058</xdr:rowOff>
    </xdr:from>
    <xdr:to>
      <xdr:col>21</xdr:col>
      <xdr:colOff>212725</xdr:colOff>
      <xdr:row>99</xdr:row>
      <xdr:rowOff>70208</xdr:rowOff>
    </xdr:to>
    <xdr:sp macro="" textlink="">
      <xdr:nvSpPr>
        <xdr:cNvPr id="682" name="円/楕円 681"/>
        <xdr:cNvSpPr/>
      </xdr:nvSpPr>
      <xdr:spPr>
        <a:xfrm>
          <a:off x="14541500" y="169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61335</xdr:rowOff>
    </xdr:from>
    <xdr:ext cx="469744" cy="259045"/>
    <xdr:sp macro="" textlink="">
      <xdr:nvSpPr>
        <xdr:cNvPr id="683" name="テキスト ボックス 682"/>
        <xdr:cNvSpPr txBox="1"/>
      </xdr:nvSpPr>
      <xdr:spPr>
        <a:xfrm>
          <a:off x="14357427" y="1703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41988</xdr:rowOff>
    </xdr:from>
    <xdr:to>
      <xdr:col>20</xdr:col>
      <xdr:colOff>9525</xdr:colOff>
      <xdr:row>99</xdr:row>
      <xdr:rowOff>143588</xdr:rowOff>
    </xdr:to>
    <xdr:sp macro="" textlink="">
      <xdr:nvSpPr>
        <xdr:cNvPr id="684" name="円/楕円 683"/>
        <xdr:cNvSpPr/>
      </xdr:nvSpPr>
      <xdr:spPr>
        <a:xfrm>
          <a:off x="13652500" y="170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134715</xdr:rowOff>
    </xdr:from>
    <xdr:ext cx="378565" cy="259045"/>
    <xdr:sp macro="" textlink="">
      <xdr:nvSpPr>
        <xdr:cNvPr id="685" name="テキスト ボックス 684"/>
        <xdr:cNvSpPr txBox="1"/>
      </xdr:nvSpPr>
      <xdr:spPr>
        <a:xfrm>
          <a:off x="13514017" y="17108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40224</xdr:rowOff>
    </xdr:from>
    <xdr:to>
      <xdr:col>18</xdr:col>
      <xdr:colOff>492125</xdr:colOff>
      <xdr:row>99</xdr:row>
      <xdr:rowOff>141824</xdr:rowOff>
    </xdr:to>
    <xdr:sp macro="" textlink="">
      <xdr:nvSpPr>
        <xdr:cNvPr id="686" name="円/楕円 685"/>
        <xdr:cNvSpPr/>
      </xdr:nvSpPr>
      <xdr:spPr>
        <a:xfrm>
          <a:off x="12763500" y="1701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132951</xdr:rowOff>
    </xdr:from>
    <xdr:ext cx="378565" cy="259045"/>
    <xdr:sp macro="" textlink="">
      <xdr:nvSpPr>
        <xdr:cNvPr id="687" name="テキスト ボックス 686"/>
        <xdr:cNvSpPr txBox="1"/>
      </xdr:nvSpPr>
      <xdr:spPr>
        <a:xfrm>
          <a:off x="12625017" y="17106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138648</xdr:rowOff>
    </xdr:from>
    <xdr:to>
      <xdr:col>31</xdr:col>
      <xdr:colOff>34925</xdr:colOff>
      <xdr:row>38</xdr:row>
      <xdr:rowOff>139700</xdr:rowOff>
    </xdr:to>
    <xdr:cxnSp macro="">
      <xdr:nvCxnSpPr>
        <xdr:cNvPr id="717" name="直線コネクタ 716"/>
        <xdr:cNvCxnSpPr/>
      </xdr:nvCxnSpPr>
      <xdr:spPr>
        <a:xfrm>
          <a:off x="20434300" y="6653748"/>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138648</xdr:rowOff>
    </xdr:from>
    <xdr:to>
      <xdr:col>29</xdr:col>
      <xdr:colOff>517525</xdr:colOff>
      <xdr:row>38</xdr:row>
      <xdr:rowOff>139700</xdr:rowOff>
    </xdr:to>
    <xdr:cxnSp macro="">
      <xdr:nvCxnSpPr>
        <xdr:cNvPr id="720" name="直線コネクタ 719"/>
        <xdr:cNvCxnSpPr/>
      </xdr:nvCxnSpPr>
      <xdr:spPr>
        <a:xfrm flipV="1">
          <a:off x="19545300" y="6653748"/>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87848</xdr:rowOff>
    </xdr:from>
    <xdr:to>
      <xdr:col>29</xdr:col>
      <xdr:colOff>568325</xdr:colOff>
      <xdr:row>39</xdr:row>
      <xdr:rowOff>17998</xdr:rowOff>
    </xdr:to>
    <xdr:sp macro="" textlink="">
      <xdr:nvSpPr>
        <xdr:cNvPr id="737" name="円/楕円 736"/>
        <xdr:cNvSpPr/>
      </xdr:nvSpPr>
      <xdr:spPr>
        <a:xfrm>
          <a:off x="20383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9125</xdr:rowOff>
    </xdr:from>
    <xdr:ext cx="313932" cy="259045"/>
    <xdr:sp macro="" textlink="">
      <xdr:nvSpPr>
        <xdr:cNvPr id="738" name="テキスト ボックス 737"/>
        <xdr:cNvSpPr txBox="1"/>
      </xdr:nvSpPr>
      <xdr:spPr>
        <a:xfrm>
          <a:off x="20277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106736</xdr:rowOff>
    </xdr:from>
    <xdr:to>
      <xdr:col>32</xdr:col>
      <xdr:colOff>187325</xdr:colOff>
      <xdr:row>55</xdr:row>
      <xdr:rowOff>113640</xdr:rowOff>
    </xdr:to>
    <xdr:cxnSp macro="">
      <xdr:nvCxnSpPr>
        <xdr:cNvPr id="769" name="直線コネクタ 768"/>
        <xdr:cNvCxnSpPr/>
      </xdr:nvCxnSpPr>
      <xdr:spPr>
        <a:xfrm>
          <a:off x="21323300" y="9536486"/>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0"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126990</xdr:rowOff>
    </xdr:from>
    <xdr:to>
      <xdr:col>31</xdr:col>
      <xdr:colOff>34925</xdr:colOff>
      <xdr:row>55</xdr:row>
      <xdr:rowOff>106736</xdr:rowOff>
    </xdr:to>
    <xdr:cxnSp macro="">
      <xdr:nvCxnSpPr>
        <xdr:cNvPr id="772" name="直線コネクタ 771"/>
        <xdr:cNvCxnSpPr/>
      </xdr:nvCxnSpPr>
      <xdr:spPr>
        <a:xfrm>
          <a:off x="20434300" y="9213840"/>
          <a:ext cx="889000" cy="32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98462</xdr:rowOff>
    </xdr:from>
    <xdr:ext cx="469744" cy="259045"/>
    <xdr:sp macro="" textlink="">
      <xdr:nvSpPr>
        <xdr:cNvPr id="774" name="テキスト ボックス 773"/>
        <xdr:cNvSpPr txBox="1"/>
      </xdr:nvSpPr>
      <xdr:spPr>
        <a:xfrm>
          <a:off x="21088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126990</xdr:rowOff>
    </xdr:from>
    <xdr:to>
      <xdr:col>29</xdr:col>
      <xdr:colOff>517525</xdr:colOff>
      <xdr:row>55</xdr:row>
      <xdr:rowOff>35184</xdr:rowOff>
    </xdr:to>
    <xdr:cxnSp macro="">
      <xdr:nvCxnSpPr>
        <xdr:cNvPr id="775" name="直線コネクタ 774"/>
        <xdr:cNvCxnSpPr/>
      </xdr:nvCxnSpPr>
      <xdr:spPr>
        <a:xfrm flipV="1">
          <a:off x="19545300" y="9213840"/>
          <a:ext cx="889000" cy="25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79031</xdr:rowOff>
    </xdr:from>
    <xdr:ext cx="469744" cy="259045"/>
    <xdr:sp macro="" textlink="">
      <xdr:nvSpPr>
        <xdr:cNvPr id="777" name="テキスト ボックス 776"/>
        <xdr:cNvSpPr txBox="1"/>
      </xdr:nvSpPr>
      <xdr:spPr>
        <a:xfrm>
          <a:off x="20199427"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121321</xdr:rowOff>
    </xdr:from>
    <xdr:to>
      <xdr:col>28</xdr:col>
      <xdr:colOff>314325</xdr:colOff>
      <xdr:row>55</xdr:row>
      <xdr:rowOff>35184</xdr:rowOff>
    </xdr:to>
    <xdr:cxnSp macro="">
      <xdr:nvCxnSpPr>
        <xdr:cNvPr id="778" name="直線コネクタ 777"/>
        <xdr:cNvCxnSpPr/>
      </xdr:nvCxnSpPr>
      <xdr:spPr>
        <a:xfrm>
          <a:off x="18656300" y="9379621"/>
          <a:ext cx="889000" cy="8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79122</xdr:rowOff>
    </xdr:from>
    <xdr:ext cx="469744" cy="259045"/>
    <xdr:sp macro="" textlink="">
      <xdr:nvSpPr>
        <xdr:cNvPr id="780" name="テキスト ボックス 779"/>
        <xdr:cNvSpPr txBox="1"/>
      </xdr:nvSpPr>
      <xdr:spPr>
        <a:xfrm>
          <a:off x="19310427" y="9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51554</xdr:rowOff>
    </xdr:from>
    <xdr:ext cx="469744" cy="259045"/>
    <xdr:sp macro="" textlink="">
      <xdr:nvSpPr>
        <xdr:cNvPr id="782" name="テキスト ボックス 781"/>
        <xdr:cNvSpPr txBox="1"/>
      </xdr:nvSpPr>
      <xdr:spPr>
        <a:xfrm>
          <a:off x="18421427" y="982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62840</xdr:rowOff>
    </xdr:from>
    <xdr:to>
      <xdr:col>32</xdr:col>
      <xdr:colOff>238125</xdr:colOff>
      <xdr:row>55</xdr:row>
      <xdr:rowOff>164440</xdr:rowOff>
    </xdr:to>
    <xdr:sp macro="" textlink="">
      <xdr:nvSpPr>
        <xdr:cNvPr id="788" name="円/楕円 787"/>
        <xdr:cNvSpPr/>
      </xdr:nvSpPr>
      <xdr:spPr>
        <a:xfrm>
          <a:off x="22110700" y="94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85717</xdr:rowOff>
    </xdr:from>
    <xdr:ext cx="534377" cy="259045"/>
    <xdr:sp macro="" textlink="">
      <xdr:nvSpPr>
        <xdr:cNvPr id="789" name="貸付金該当値テキスト"/>
        <xdr:cNvSpPr txBox="1"/>
      </xdr:nvSpPr>
      <xdr:spPr>
        <a:xfrm>
          <a:off x="22212300" y="93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55936</xdr:rowOff>
    </xdr:from>
    <xdr:to>
      <xdr:col>31</xdr:col>
      <xdr:colOff>85725</xdr:colOff>
      <xdr:row>55</xdr:row>
      <xdr:rowOff>157536</xdr:rowOff>
    </xdr:to>
    <xdr:sp macro="" textlink="">
      <xdr:nvSpPr>
        <xdr:cNvPr id="790" name="円/楕円 789"/>
        <xdr:cNvSpPr/>
      </xdr:nvSpPr>
      <xdr:spPr>
        <a:xfrm>
          <a:off x="21272500" y="94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2613</xdr:rowOff>
    </xdr:from>
    <xdr:ext cx="534377" cy="259045"/>
    <xdr:sp macro="" textlink="">
      <xdr:nvSpPr>
        <xdr:cNvPr id="791" name="テキスト ボックス 790"/>
        <xdr:cNvSpPr txBox="1"/>
      </xdr:nvSpPr>
      <xdr:spPr>
        <a:xfrm>
          <a:off x="21056111" y="926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11,971</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76190</xdr:rowOff>
    </xdr:from>
    <xdr:to>
      <xdr:col>29</xdr:col>
      <xdr:colOff>568325</xdr:colOff>
      <xdr:row>54</xdr:row>
      <xdr:rowOff>6340</xdr:rowOff>
    </xdr:to>
    <xdr:sp macro="" textlink="">
      <xdr:nvSpPr>
        <xdr:cNvPr id="792" name="円/楕円 791"/>
        <xdr:cNvSpPr/>
      </xdr:nvSpPr>
      <xdr:spPr>
        <a:xfrm>
          <a:off x="20383500" y="91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22867</xdr:rowOff>
    </xdr:from>
    <xdr:ext cx="534377" cy="259045"/>
    <xdr:sp macro="" textlink="">
      <xdr:nvSpPr>
        <xdr:cNvPr id="793" name="テキスト ボックス 792"/>
        <xdr:cNvSpPr txBox="1"/>
      </xdr:nvSpPr>
      <xdr:spPr>
        <a:xfrm>
          <a:off x="20167111" y="89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19,028</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155834</xdr:rowOff>
    </xdr:from>
    <xdr:to>
      <xdr:col>28</xdr:col>
      <xdr:colOff>365125</xdr:colOff>
      <xdr:row>55</xdr:row>
      <xdr:rowOff>85984</xdr:rowOff>
    </xdr:to>
    <xdr:sp macro="" textlink="">
      <xdr:nvSpPr>
        <xdr:cNvPr id="794" name="円/楕円 793"/>
        <xdr:cNvSpPr/>
      </xdr:nvSpPr>
      <xdr:spPr>
        <a:xfrm>
          <a:off x="19494500" y="94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102511</xdr:rowOff>
    </xdr:from>
    <xdr:ext cx="534377" cy="259045"/>
    <xdr:sp macro="" textlink="">
      <xdr:nvSpPr>
        <xdr:cNvPr id="795" name="テキスト ボックス 794"/>
        <xdr:cNvSpPr txBox="1"/>
      </xdr:nvSpPr>
      <xdr:spPr>
        <a:xfrm>
          <a:off x="19278111" y="918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13,536</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70521</xdr:rowOff>
    </xdr:from>
    <xdr:to>
      <xdr:col>27</xdr:col>
      <xdr:colOff>161925</xdr:colOff>
      <xdr:row>55</xdr:row>
      <xdr:rowOff>671</xdr:rowOff>
    </xdr:to>
    <xdr:sp macro="" textlink="">
      <xdr:nvSpPr>
        <xdr:cNvPr id="796" name="円/楕円 795"/>
        <xdr:cNvSpPr/>
      </xdr:nvSpPr>
      <xdr:spPr>
        <a:xfrm>
          <a:off x="18605500" y="93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17198</xdr:rowOff>
    </xdr:from>
    <xdr:ext cx="534377" cy="259045"/>
    <xdr:sp macro="" textlink="">
      <xdr:nvSpPr>
        <xdr:cNvPr id="797" name="テキスト ボックス 796"/>
        <xdr:cNvSpPr txBox="1"/>
      </xdr:nvSpPr>
      <xdr:spPr>
        <a:xfrm>
          <a:off x="18389111" y="91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49,360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10274</xdr:rowOff>
    </xdr:from>
    <xdr:to>
      <xdr:col>32</xdr:col>
      <xdr:colOff>187325</xdr:colOff>
      <xdr:row>78</xdr:row>
      <xdr:rowOff>53620</xdr:rowOff>
    </xdr:to>
    <xdr:cxnSp macro="">
      <xdr:nvCxnSpPr>
        <xdr:cNvPr id="827" name="直線コネクタ 826"/>
        <xdr:cNvCxnSpPr/>
      </xdr:nvCxnSpPr>
      <xdr:spPr>
        <a:xfrm flipV="1">
          <a:off x="21323300" y="13383374"/>
          <a:ext cx="838200" cy="4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28"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53620</xdr:rowOff>
    </xdr:from>
    <xdr:to>
      <xdr:col>31</xdr:col>
      <xdr:colOff>34925</xdr:colOff>
      <xdr:row>78</xdr:row>
      <xdr:rowOff>64224</xdr:rowOff>
    </xdr:to>
    <xdr:cxnSp macro="">
      <xdr:nvCxnSpPr>
        <xdr:cNvPr id="830" name="直線コネクタ 829"/>
        <xdr:cNvCxnSpPr/>
      </xdr:nvCxnSpPr>
      <xdr:spPr>
        <a:xfrm flipV="1">
          <a:off x="20434300" y="13426720"/>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139755</xdr:rowOff>
    </xdr:from>
    <xdr:ext cx="534377" cy="259045"/>
    <xdr:sp macro="" textlink="">
      <xdr:nvSpPr>
        <xdr:cNvPr id="832" name="テキスト ボックス 831"/>
        <xdr:cNvSpPr txBox="1"/>
      </xdr:nvSpPr>
      <xdr:spPr>
        <a:xfrm>
          <a:off x="21056111" y="129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52756</xdr:rowOff>
    </xdr:from>
    <xdr:to>
      <xdr:col>29</xdr:col>
      <xdr:colOff>517525</xdr:colOff>
      <xdr:row>78</xdr:row>
      <xdr:rowOff>64224</xdr:rowOff>
    </xdr:to>
    <xdr:cxnSp macro="">
      <xdr:nvCxnSpPr>
        <xdr:cNvPr id="833" name="直線コネクタ 832"/>
        <xdr:cNvCxnSpPr/>
      </xdr:nvCxnSpPr>
      <xdr:spPr>
        <a:xfrm>
          <a:off x="19545300" y="13425856"/>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156722</xdr:rowOff>
    </xdr:from>
    <xdr:ext cx="534377" cy="259045"/>
    <xdr:sp macro="" textlink="">
      <xdr:nvSpPr>
        <xdr:cNvPr id="835" name="テキスト ボックス 834"/>
        <xdr:cNvSpPr txBox="1"/>
      </xdr:nvSpPr>
      <xdr:spPr>
        <a:xfrm>
          <a:off x="20167111" y="130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37148</xdr:rowOff>
    </xdr:from>
    <xdr:to>
      <xdr:col>28</xdr:col>
      <xdr:colOff>314325</xdr:colOff>
      <xdr:row>78</xdr:row>
      <xdr:rowOff>52756</xdr:rowOff>
    </xdr:to>
    <xdr:cxnSp macro="">
      <xdr:nvCxnSpPr>
        <xdr:cNvPr id="836" name="直線コネクタ 835"/>
        <xdr:cNvCxnSpPr/>
      </xdr:nvCxnSpPr>
      <xdr:spPr>
        <a:xfrm>
          <a:off x="18656300" y="13410248"/>
          <a:ext cx="889000" cy="1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171390</xdr:rowOff>
    </xdr:from>
    <xdr:ext cx="534377" cy="259045"/>
    <xdr:sp macro="" textlink="">
      <xdr:nvSpPr>
        <xdr:cNvPr id="838" name="テキスト ボックス 837"/>
        <xdr:cNvSpPr txBox="1"/>
      </xdr:nvSpPr>
      <xdr:spPr>
        <a:xfrm>
          <a:off x="19278111" y="130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12933</xdr:rowOff>
    </xdr:from>
    <xdr:ext cx="534377" cy="259045"/>
    <xdr:sp macro="" textlink="">
      <xdr:nvSpPr>
        <xdr:cNvPr id="840" name="テキスト ボックス 839"/>
        <xdr:cNvSpPr txBox="1"/>
      </xdr:nvSpPr>
      <xdr:spPr>
        <a:xfrm>
          <a:off x="18389111" y="130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130924</xdr:rowOff>
    </xdr:from>
    <xdr:to>
      <xdr:col>32</xdr:col>
      <xdr:colOff>238125</xdr:colOff>
      <xdr:row>78</xdr:row>
      <xdr:rowOff>61074</xdr:rowOff>
    </xdr:to>
    <xdr:sp macro="" textlink="">
      <xdr:nvSpPr>
        <xdr:cNvPr id="846" name="円/楕円 845"/>
        <xdr:cNvSpPr/>
      </xdr:nvSpPr>
      <xdr:spPr>
        <a:xfrm>
          <a:off x="22110700" y="133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109351</xdr:rowOff>
    </xdr:from>
    <xdr:ext cx="534377" cy="259045"/>
    <xdr:sp macro="" textlink="">
      <xdr:nvSpPr>
        <xdr:cNvPr id="847" name="繰出金該当値テキスト"/>
        <xdr:cNvSpPr txBox="1"/>
      </xdr:nvSpPr>
      <xdr:spPr>
        <a:xfrm>
          <a:off x="22212300" y="1331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46,191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2820</xdr:rowOff>
    </xdr:from>
    <xdr:to>
      <xdr:col>31</xdr:col>
      <xdr:colOff>85725</xdr:colOff>
      <xdr:row>78</xdr:row>
      <xdr:rowOff>104420</xdr:rowOff>
    </xdr:to>
    <xdr:sp macro="" textlink="">
      <xdr:nvSpPr>
        <xdr:cNvPr id="848" name="円/楕円 847"/>
        <xdr:cNvSpPr/>
      </xdr:nvSpPr>
      <xdr:spPr>
        <a:xfrm>
          <a:off x="21272500" y="133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95547</xdr:rowOff>
    </xdr:from>
    <xdr:ext cx="534377" cy="259045"/>
    <xdr:sp macro="" textlink="">
      <xdr:nvSpPr>
        <xdr:cNvPr id="849" name="テキスト ボックス 848"/>
        <xdr:cNvSpPr txBox="1"/>
      </xdr:nvSpPr>
      <xdr:spPr>
        <a:xfrm>
          <a:off x="21056111" y="1346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13424</xdr:rowOff>
    </xdr:from>
    <xdr:to>
      <xdr:col>29</xdr:col>
      <xdr:colOff>568325</xdr:colOff>
      <xdr:row>78</xdr:row>
      <xdr:rowOff>115024</xdr:rowOff>
    </xdr:to>
    <xdr:sp macro="" textlink="">
      <xdr:nvSpPr>
        <xdr:cNvPr id="850" name="円/楕円 849"/>
        <xdr:cNvSpPr/>
      </xdr:nvSpPr>
      <xdr:spPr>
        <a:xfrm>
          <a:off x="20383500" y="133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106151</xdr:rowOff>
    </xdr:from>
    <xdr:ext cx="534377" cy="259045"/>
    <xdr:sp macro="" textlink="">
      <xdr:nvSpPr>
        <xdr:cNvPr id="851" name="テキスト ボックス 850"/>
        <xdr:cNvSpPr txBox="1"/>
      </xdr:nvSpPr>
      <xdr:spPr>
        <a:xfrm>
          <a:off x="20167111" y="134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1956</xdr:rowOff>
    </xdr:from>
    <xdr:to>
      <xdr:col>28</xdr:col>
      <xdr:colOff>365125</xdr:colOff>
      <xdr:row>78</xdr:row>
      <xdr:rowOff>103556</xdr:rowOff>
    </xdr:to>
    <xdr:sp macro="" textlink="">
      <xdr:nvSpPr>
        <xdr:cNvPr id="852" name="円/楕円 851"/>
        <xdr:cNvSpPr/>
      </xdr:nvSpPr>
      <xdr:spPr>
        <a:xfrm>
          <a:off x="19494500" y="133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94683</xdr:rowOff>
    </xdr:from>
    <xdr:ext cx="534377" cy="259045"/>
    <xdr:sp macro="" textlink="">
      <xdr:nvSpPr>
        <xdr:cNvPr id="853" name="テキスト ボックス 852"/>
        <xdr:cNvSpPr txBox="1"/>
      </xdr:nvSpPr>
      <xdr:spPr>
        <a:xfrm>
          <a:off x="19278111" y="1346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157798</xdr:rowOff>
    </xdr:from>
    <xdr:to>
      <xdr:col>27</xdr:col>
      <xdr:colOff>161925</xdr:colOff>
      <xdr:row>78</xdr:row>
      <xdr:rowOff>87948</xdr:rowOff>
    </xdr:to>
    <xdr:sp macro="" textlink="">
      <xdr:nvSpPr>
        <xdr:cNvPr id="854" name="円/楕円 853"/>
        <xdr:cNvSpPr/>
      </xdr:nvSpPr>
      <xdr:spPr>
        <a:xfrm>
          <a:off x="18605500" y="1335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79075</xdr:rowOff>
    </xdr:from>
    <xdr:ext cx="534377" cy="259045"/>
    <xdr:sp macro="" textlink="">
      <xdr:nvSpPr>
        <xdr:cNvPr id="855" name="テキスト ボックス 854"/>
        <xdr:cNvSpPr txBox="1"/>
      </xdr:nvSpPr>
      <xdr:spPr>
        <a:xfrm>
          <a:off x="18389111" y="134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歳出決算総額は、住民一人当たり約</a:t>
          </a:r>
          <a:r>
            <a:rPr kumimoji="1" lang="en-US" altLang="ja-JP" sz="1300">
              <a:latin typeface="ＭＳ Ｐゴシック"/>
            </a:rPr>
            <a:t>40</a:t>
          </a:r>
          <a:r>
            <a:rPr kumimoji="1" lang="ja-JP" altLang="en-US" sz="1300">
              <a:latin typeface="ＭＳ Ｐゴシック"/>
            </a:rPr>
            <a:t>万円となっている。人件費については住民一人当たり</a:t>
          </a:r>
          <a:r>
            <a:rPr kumimoji="1" lang="en-US" altLang="ja-JP" sz="1300">
              <a:latin typeface="ＭＳ Ｐゴシック"/>
            </a:rPr>
            <a:t>5</a:t>
          </a:r>
          <a:r>
            <a:rPr kumimoji="1" lang="ja-JP" altLang="en-US" sz="1300">
              <a:latin typeface="ＭＳ Ｐゴシック"/>
            </a:rPr>
            <a:t>万</a:t>
          </a:r>
          <a:r>
            <a:rPr kumimoji="1" lang="en-US" altLang="ja-JP" sz="1300">
              <a:latin typeface="ＭＳ Ｐゴシック"/>
            </a:rPr>
            <a:t>9081</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年度以降は</a:t>
          </a:r>
          <a:r>
            <a:rPr kumimoji="1" lang="en-US" altLang="ja-JP" sz="1300">
              <a:latin typeface="ＭＳ Ｐゴシック"/>
            </a:rPr>
            <a:t>6</a:t>
          </a:r>
          <a:r>
            <a:rPr kumimoji="1" lang="ja-JP" altLang="en-US" sz="1300">
              <a:latin typeface="ＭＳ Ｐゴシック"/>
            </a:rPr>
            <a:t>万円程度で推移している</a:t>
          </a:r>
          <a:r>
            <a:rPr kumimoji="1" lang="ja-JP" altLang="en-US"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ごみ処理業務や消防業務を一部事務組合で行っていること</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、行財政改革アクションプラン等による人員の適正化により類似団体平均と比べ</a:t>
          </a:r>
          <a:r>
            <a:rPr kumimoji="1" lang="ja-JP" altLang="en-US" sz="1300">
              <a:solidFill>
                <a:schemeClr val="dk1"/>
              </a:solidFill>
              <a:effectLst/>
              <a:latin typeface="+mn-lt"/>
              <a:ea typeface="+mn-ea"/>
              <a:cs typeface="+mn-cs"/>
            </a:rPr>
            <a:t>て低い水準となっている。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全般的に住民一人当たりのコストは類似団体の平均より下回っているが、２７年度は補助費等において一人当たりの金額が</a:t>
          </a:r>
          <a:r>
            <a:rPr kumimoji="1" lang="en-US" altLang="ja-JP" sz="1300">
              <a:solidFill>
                <a:schemeClr val="dk1"/>
              </a:solidFill>
              <a:effectLst/>
              <a:latin typeface="+mn-lt"/>
              <a:ea typeface="+mn-ea"/>
              <a:cs typeface="+mn-cs"/>
            </a:rPr>
            <a:t>7</a:t>
          </a:r>
          <a:r>
            <a:rPr kumimoji="1" lang="ja-JP" altLang="en-US"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1818</a:t>
          </a:r>
          <a:r>
            <a:rPr kumimoji="1" lang="ja-JP" altLang="en-US" sz="1300">
              <a:solidFill>
                <a:schemeClr val="dk1"/>
              </a:solidFill>
              <a:effectLst/>
              <a:latin typeface="+mn-lt"/>
              <a:ea typeface="+mn-ea"/>
              <a:cs typeface="+mn-cs"/>
            </a:rPr>
            <a:t>円と大幅に上昇している。近年、大きく増加している「ふるさと納税」の寄付者に対する返礼品の増がその要因であり、返礼品の見直しを図る等、今後も可能な限り経費を削減し、経費率の減少に努めたい。</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山形県寒河江市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42,022
41,748
139.03
17,652,379
16,841,475
636,692
10,053,368
16,797,099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70.8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39116</xdr:rowOff>
    </xdr:from>
    <xdr:to>
      <xdr:col>6</xdr:col>
      <xdr:colOff>511175</xdr:colOff>
      <xdr:row>36</xdr:row>
      <xdr:rowOff>54547</xdr:rowOff>
    </xdr:to>
    <xdr:cxnSp macro="">
      <xdr:nvCxnSpPr>
        <xdr:cNvPr id="61" name="直線コネクタ 60"/>
        <xdr:cNvCxnSpPr/>
      </xdr:nvCxnSpPr>
      <xdr:spPr>
        <a:xfrm>
          <a:off x="3797300" y="6211316"/>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39116</xdr:rowOff>
    </xdr:from>
    <xdr:to>
      <xdr:col>5</xdr:col>
      <xdr:colOff>358775</xdr:colOff>
      <xdr:row>36</xdr:row>
      <xdr:rowOff>60261</xdr:rowOff>
    </xdr:to>
    <xdr:cxnSp macro="">
      <xdr:nvCxnSpPr>
        <xdr:cNvPr id="64" name="直線コネクタ 63"/>
        <xdr:cNvCxnSpPr/>
      </xdr:nvCxnSpPr>
      <xdr:spPr>
        <a:xfrm flipV="1">
          <a:off x="2908300" y="6211316"/>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64914</xdr:rowOff>
    </xdr:from>
    <xdr:ext cx="469744" cy="259045"/>
    <xdr:sp macro="" textlink="">
      <xdr:nvSpPr>
        <xdr:cNvPr id="66" name="テキスト ボックス 65"/>
        <xdr:cNvSpPr txBox="1"/>
      </xdr:nvSpPr>
      <xdr:spPr>
        <a:xfrm>
          <a:off x="3562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2921</xdr:rowOff>
    </xdr:from>
    <xdr:to>
      <xdr:col>4</xdr:col>
      <xdr:colOff>155575</xdr:colOff>
      <xdr:row>36</xdr:row>
      <xdr:rowOff>60261</xdr:rowOff>
    </xdr:to>
    <xdr:cxnSp macro="">
      <xdr:nvCxnSpPr>
        <xdr:cNvPr id="67" name="直線コネクタ 66"/>
        <xdr:cNvCxnSpPr/>
      </xdr:nvCxnSpPr>
      <xdr:spPr>
        <a:xfrm>
          <a:off x="2019300" y="6175121"/>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75963</xdr:rowOff>
    </xdr:from>
    <xdr:ext cx="469744" cy="259045"/>
    <xdr:sp macro="" textlink="">
      <xdr:nvSpPr>
        <xdr:cNvPr id="69" name="テキスト ボックス 68"/>
        <xdr:cNvSpPr txBox="1"/>
      </xdr:nvSpPr>
      <xdr:spPr>
        <a:xfrm>
          <a:off x="2673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117602</xdr:rowOff>
    </xdr:from>
    <xdr:to>
      <xdr:col>2</xdr:col>
      <xdr:colOff>638175</xdr:colOff>
      <xdr:row>36</xdr:row>
      <xdr:rowOff>2921</xdr:rowOff>
    </xdr:to>
    <xdr:cxnSp macro="">
      <xdr:nvCxnSpPr>
        <xdr:cNvPr id="70" name="直線コネクタ 69"/>
        <xdr:cNvCxnSpPr/>
      </xdr:nvCxnSpPr>
      <xdr:spPr>
        <a:xfrm>
          <a:off x="1130300" y="6118352"/>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36339</xdr:rowOff>
    </xdr:from>
    <xdr:ext cx="469744" cy="259045"/>
    <xdr:sp macro="" textlink="">
      <xdr:nvSpPr>
        <xdr:cNvPr id="72" name="テキスト ボックス 71"/>
        <xdr:cNvSpPr txBox="1"/>
      </xdr:nvSpPr>
      <xdr:spPr>
        <a:xfrm>
          <a:off x="1784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81678</xdr:rowOff>
    </xdr:from>
    <xdr:ext cx="469744" cy="259045"/>
    <xdr:sp macro="" textlink="">
      <xdr:nvSpPr>
        <xdr:cNvPr id="74" name="テキスト ボックス 73"/>
        <xdr:cNvSpPr txBox="1"/>
      </xdr:nvSpPr>
      <xdr:spPr>
        <a:xfrm>
          <a:off x="895427"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3747</xdr:rowOff>
    </xdr:from>
    <xdr:to>
      <xdr:col>6</xdr:col>
      <xdr:colOff>561975</xdr:colOff>
      <xdr:row>36</xdr:row>
      <xdr:rowOff>105347</xdr:rowOff>
    </xdr:to>
    <xdr:sp macro="" textlink="">
      <xdr:nvSpPr>
        <xdr:cNvPr id="80" name="円/楕円 79"/>
        <xdr:cNvSpPr/>
      </xdr:nvSpPr>
      <xdr:spPr>
        <a:xfrm>
          <a:off x="45847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153624</xdr:rowOff>
    </xdr:from>
    <xdr:ext cx="469744" cy="259045"/>
    <xdr:sp macro="" textlink="">
      <xdr:nvSpPr>
        <xdr:cNvPr id="81" name="議会費該当値テキスト"/>
        <xdr:cNvSpPr txBox="1"/>
      </xdr:nvSpPr>
      <xdr:spPr>
        <a:xfrm>
          <a:off x="4686300" y="6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159766</xdr:rowOff>
    </xdr:from>
    <xdr:to>
      <xdr:col>5</xdr:col>
      <xdr:colOff>409575</xdr:colOff>
      <xdr:row>36</xdr:row>
      <xdr:rowOff>89916</xdr:rowOff>
    </xdr:to>
    <xdr:sp macro="" textlink="">
      <xdr:nvSpPr>
        <xdr:cNvPr id="82" name="円/楕円 81"/>
        <xdr:cNvSpPr/>
      </xdr:nvSpPr>
      <xdr:spPr>
        <a:xfrm>
          <a:off x="37465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81043</xdr:rowOff>
    </xdr:from>
    <xdr:ext cx="469744" cy="259045"/>
    <xdr:sp macro="" textlink="">
      <xdr:nvSpPr>
        <xdr:cNvPr id="83" name="テキスト ボックス 82"/>
        <xdr:cNvSpPr txBox="1"/>
      </xdr:nvSpPr>
      <xdr:spPr>
        <a:xfrm>
          <a:off x="3562427"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9461</xdr:rowOff>
    </xdr:from>
    <xdr:to>
      <xdr:col>4</xdr:col>
      <xdr:colOff>206375</xdr:colOff>
      <xdr:row>36</xdr:row>
      <xdr:rowOff>111061</xdr:rowOff>
    </xdr:to>
    <xdr:sp macro="" textlink="">
      <xdr:nvSpPr>
        <xdr:cNvPr id="84" name="円/楕円 83"/>
        <xdr:cNvSpPr/>
      </xdr:nvSpPr>
      <xdr:spPr>
        <a:xfrm>
          <a:off x="2857500" y="6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102188</xdr:rowOff>
    </xdr:from>
    <xdr:ext cx="469744" cy="259045"/>
    <xdr:sp macro="" textlink="">
      <xdr:nvSpPr>
        <xdr:cNvPr id="85" name="テキスト ボックス 84"/>
        <xdr:cNvSpPr txBox="1"/>
      </xdr:nvSpPr>
      <xdr:spPr>
        <a:xfrm>
          <a:off x="2673427" y="62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123571</xdr:rowOff>
    </xdr:from>
    <xdr:to>
      <xdr:col>3</xdr:col>
      <xdr:colOff>3175</xdr:colOff>
      <xdr:row>36</xdr:row>
      <xdr:rowOff>53721</xdr:rowOff>
    </xdr:to>
    <xdr:sp macro="" textlink="">
      <xdr:nvSpPr>
        <xdr:cNvPr id="86" name="円/楕円 85"/>
        <xdr:cNvSpPr/>
      </xdr:nvSpPr>
      <xdr:spPr>
        <a:xfrm>
          <a:off x="1968500" y="61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44848</xdr:rowOff>
    </xdr:from>
    <xdr:ext cx="469744" cy="259045"/>
    <xdr:sp macro="" textlink="">
      <xdr:nvSpPr>
        <xdr:cNvPr id="87" name="テキスト ボックス 86"/>
        <xdr:cNvSpPr txBox="1"/>
      </xdr:nvSpPr>
      <xdr:spPr>
        <a:xfrm>
          <a:off x="1784427" y="621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66802</xdr:rowOff>
    </xdr:from>
    <xdr:to>
      <xdr:col>1</xdr:col>
      <xdr:colOff>485775</xdr:colOff>
      <xdr:row>35</xdr:row>
      <xdr:rowOff>168402</xdr:rowOff>
    </xdr:to>
    <xdr:sp macro="" textlink="">
      <xdr:nvSpPr>
        <xdr:cNvPr id="88" name="円/楕円 87"/>
        <xdr:cNvSpPr/>
      </xdr:nvSpPr>
      <xdr:spPr>
        <a:xfrm>
          <a:off x="1079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159529</xdr:rowOff>
    </xdr:from>
    <xdr:ext cx="469744" cy="259045"/>
    <xdr:sp macro="" textlink="">
      <xdr:nvSpPr>
        <xdr:cNvPr id="89" name="テキスト ボックス 88"/>
        <xdr:cNvSpPr txBox="1"/>
      </xdr:nvSpPr>
      <xdr:spPr>
        <a:xfrm>
          <a:off x="89542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155363</xdr:rowOff>
    </xdr:from>
    <xdr:to>
      <xdr:col>6</xdr:col>
      <xdr:colOff>510540</xdr:colOff>
      <xdr:row>57</xdr:row>
      <xdr:rowOff>156793</xdr:rowOff>
    </xdr:to>
    <xdr:cxnSp macro="">
      <xdr:nvCxnSpPr>
        <xdr:cNvPr id="115" name="直線コネクタ 114"/>
        <xdr:cNvCxnSpPr/>
      </xdr:nvCxnSpPr>
      <xdr:spPr>
        <a:xfrm flipV="1">
          <a:off x="4633595" y="8727863"/>
          <a:ext cx="1270" cy="120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160620</xdr:rowOff>
    </xdr:from>
    <xdr:ext cx="534377" cy="259045"/>
    <xdr:sp macro="" textlink="">
      <xdr:nvSpPr>
        <xdr:cNvPr id="116" name="総務費最小値テキスト"/>
        <xdr:cNvSpPr txBox="1"/>
      </xdr:nvSpPr>
      <xdr:spPr>
        <a:xfrm>
          <a:off x="4686300" y="99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57</xdr:row>
      <xdr:rowOff>156793</xdr:rowOff>
    </xdr:from>
    <xdr:to>
      <xdr:col>6</xdr:col>
      <xdr:colOff>600075</xdr:colOff>
      <xdr:row>57</xdr:row>
      <xdr:rowOff>156793</xdr:rowOff>
    </xdr:to>
    <xdr:cxnSp macro="">
      <xdr:nvCxnSpPr>
        <xdr:cNvPr id="117" name="直線コネクタ 116"/>
        <xdr:cNvCxnSpPr/>
      </xdr:nvCxnSpPr>
      <xdr:spPr>
        <a:xfrm>
          <a:off x="4546600" y="992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102040</xdr:rowOff>
    </xdr:from>
    <xdr:ext cx="599010" cy="259045"/>
    <xdr:sp macro="" textlink="">
      <xdr:nvSpPr>
        <xdr:cNvPr id="118" name="総務費最大値テキスト"/>
        <xdr:cNvSpPr txBox="1"/>
      </xdr:nvSpPr>
      <xdr:spPr>
        <a:xfrm>
          <a:off x="4686300" y="850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50</xdr:row>
      <xdr:rowOff>155363</xdr:rowOff>
    </xdr:from>
    <xdr:to>
      <xdr:col>6</xdr:col>
      <xdr:colOff>600075</xdr:colOff>
      <xdr:row>50</xdr:row>
      <xdr:rowOff>155363</xdr:rowOff>
    </xdr:to>
    <xdr:cxnSp macro="">
      <xdr:nvCxnSpPr>
        <xdr:cNvPr id="119" name="直線コネクタ 118"/>
        <xdr:cNvCxnSpPr/>
      </xdr:nvCxnSpPr>
      <xdr:spPr>
        <a:xfrm>
          <a:off x="4546600" y="872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156362</xdr:rowOff>
    </xdr:from>
    <xdr:to>
      <xdr:col>6</xdr:col>
      <xdr:colOff>511175</xdr:colOff>
      <xdr:row>58</xdr:row>
      <xdr:rowOff>74706</xdr:rowOff>
    </xdr:to>
    <xdr:cxnSp macro="">
      <xdr:nvCxnSpPr>
        <xdr:cNvPr id="120" name="直線コネクタ 119"/>
        <xdr:cNvCxnSpPr/>
      </xdr:nvCxnSpPr>
      <xdr:spPr>
        <a:xfrm flipV="1">
          <a:off x="3797300" y="9757562"/>
          <a:ext cx="838200" cy="26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18083</xdr:rowOff>
    </xdr:from>
    <xdr:ext cx="534377" cy="259045"/>
    <xdr:sp macro="" textlink="">
      <xdr:nvSpPr>
        <xdr:cNvPr id="121" name="総務費平均値テキスト"/>
        <xdr:cNvSpPr txBox="1"/>
      </xdr:nvSpPr>
      <xdr:spPr>
        <a:xfrm>
          <a:off x="4686300" y="9447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166656</xdr:rowOff>
    </xdr:from>
    <xdr:to>
      <xdr:col>6</xdr:col>
      <xdr:colOff>561975</xdr:colOff>
      <xdr:row>56</xdr:row>
      <xdr:rowOff>96806</xdr:rowOff>
    </xdr:to>
    <xdr:sp macro="" textlink="">
      <xdr:nvSpPr>
        <xdr:cNvPr id="122" name="フローチャート : 判断 121"/>
        <xdr:cNvSpPr/>
      </xdr:nvSpPr>
      <xdr:spPr>
        <a:xfrm>
          <a:off x="4584700" y="959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153984</xdr:rowOff>
    </xdr:from>
    <xdr:to>
      <xdr:col>5</xdr:col>
      <xdr:colOff>358775</xdr:colOff>
      <xdr:row>58</xdr:row>
      <xdr:rowOff>74706</xdr:rowOff>
    </xdr:to>
    <xdr:cxnSp macro="">
      <xdr:nvCxnSpPr>
        <xdr:cNvPr id="123" name="直線コネクタ 122"/>
        <xdr:cNvCxnSpPr/>
      </xdr:nvCxnSpPr>
      <xdr:spPr>
        <a:xfrm>
          <a:off x="2908300" y="9926634"/>
          <a:ext cx="889000" cy="9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77908</xdr:rowOff>
    </xdr:from>
    <xdr:to>
      <xdr:col>5</xdr:col>
      <xdr:colOff>409575</xdr:colOff>
      <xdr:row>57</xdr:row>
      <xdr:rowOff>8058</xdr:rowOff>
    </xdr:to>
    <xdr:sp macro="" textlink="">
      <xdr:nvSpPr>
        <xdr:cNvPr id="124" name="フローチャート : 判断 123"/>
        <xdr:cNvSpPr/>
      </xdr:nvSpPr>
      <xdr:spPr>
        <a:xfrm>
          <a:off x="3746500" y="967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24585</xdr:rowOff>
    </xdr:from>
    <xdr:ext cx="534377" cy="259045"/>
    <xdr:sp macro="" textlink="">
      <xdr:nvSpPr>
        <xdr:cNvPr id="125" name="テキスト ボックス 124"/>
        <xdr:cNvSpPr txBox="1"/>
      </xdr:nvSpPr>
      <xdr:spPr>
        <a:xfrm>
          <a:off x="3530111" y="94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153984</xdr:rowOff>
    </xdr:from>
    <xdr:to>
      <xdr:col>4</xdr:col>
      <xdr:colOff>155575</xdr:colOff>
      <xdr:row>58</xdr:row>
      <xdr:rowOff>37992</xdr:rowOff>
    </xdr:to>
    <xdr:cxnSp macro="">
      <xdr:nvCxnSpPr>
        <xdr:cNvPr id="126" name="直線コネクタ 125"/>
        <xdr:cNvCxnSpPr/>
      </xdr:nvCxnSpPr>
      <xdr:spPr>
        <a:xfrm flipV="1">
          <a:off x="2019300" y="9926634"/>
          <a:ext cx="889000" cy="5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56935</xdr:rowOff>
    </xdr:from>
    <xdr:to>
      <xdr:col>4</xdr:col>
      <xdr:colOff>206375</xdr:colOff>
      <xdr:row>56</xdr:row>
      <xdr:rowOff>158535</xdr:rowOff>
    </xdr:to>
    <xdr:sp macro="" textlink="">
      <xdr:nvSpPr>
        <xdr:cNvPr id="127" name="フローチャート : 判断 126"/>
        <xdr:cNvSpPr/>
      </xdr:nvSpPr>
      <xdr:spPr>
        <a:xfrm>
          <a:off x="2857500" y="965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3612</xdr:rowOff>
    </xdr:from>
    <xdr:ext cx="534377" cy="259045"/>
    <xdr:sp macro="" textlink="">
      <xdr:nvSpPr>
        <xdr:cNvPr id="128" name="テキスト ボックス 127"/>
        <xdr:cNvSpPr txBox="1"/>
      </xdr:nvSpPr>
      <xdr:spPr>
        <a:xfrm>
          <a:off x="2641111" y="94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37992</xdr:rowOff>
    </xdr:from>
    <xdr:to>
      <xdr:col>2</xdr:col>
      <xdr:colOff>638175</xdr:colOff>
      <xdr:row>58</xdr:row>
      <xdr:rowOff>79225</xdr:rowOff>
    </xdr:to>
    <xdr:cxnSp macro="">
      <xdr:nvCxnSpPr>
        <xdr:cNvPr id="129" name="直線コネクタ 128"/>
        <xdr:cNvCxnSpPr/>
      </xdr:nvCxnSpPr>
      <xdr:spPr>
        <a:xfrm flipV="1">
          <a:off x="1130300" y="9982092"/>
          <a:ext cx="889000" cy="4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51880</xdr:rowOff>
    </xdr:from>
    <xdr:to>
      <xdr:col>3</xdr:col>
      <xdr:colOff>3175</xdr:colOff>
      <xdr:row>56</xdr:row>
      <xdr:rowOff>153480</xdr:rowOff>
    </xdr:to>
    <xdr:sp macro="" textlink="">
      <xdr:nvSpPr>
        <xdr:cNvPr id="130" name="フローチャート : 判断 129"/>
        <xdr:cNvSpPr/>
      </xdr:nvSpPr>
      <xdr:spPr>
        <a:xfrm>
          <a:off x="1968500" y="965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170007</xdr:rowOff>
    </xdr:from>
    <xdr:ext cx="534377" cy="259045"/>
    <xdr:sp macro="" textlink="">
      <xdr:nvSpPr>
        <xdr:cNvPr id="131" name="テキスト ボックス 130"/>
        <xdr:cNvSpPr txBox="1"/>
      </xdr:nvSpPr>
      <xdr:spPr>
        <a:xfrm>
          <a:off x="1752111" y="942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43187</xdr:rowOff>
    </xdr:from>
    <xdr:to>
      <xdr:col>1</xdr:col>
      <xdr:colOff>485775</xdr:colOff>
      <xdr:row>56</xdr:row>
      <xdr:rowOff>144787</xdr:rowOff>
    </xdr:to>
    <xdr:sp macro="" textlink="">
      <xdr:nvSpPr>
        <xdr:cNvPr id="132" name="フローチャート : 判断 131"/>
        <xdr:cNvSpPr/>
      </xdr:nvSpPr>
      <xdr:spPr>
        <a:xfrm>
          <a:off x="1079500" y="964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161314</xdr:rowOff>
    </xdr:from>
    <xdr:ext cx="534377" cy="259045"/>
    <xdr:sp macro="" textlink="">
      <xdr:nvSpPr>
        <xdr:cNvPr id="133" name="テキスト ボックス 132"/>
        <xdr:cNvSpPr txBox="1"/>
      </xdr:nvSpPr>
      <xdr:spPr>
        <a:xfrm>
          <a:off x="863111" y="941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105562</xdr:rowOff>
    </xdr:from>
    <xdr:to>
      <xdr:col>6</xdr:col>
      <xdr:colOff>561975</xdr:colOff>
      <xdr:row>57</xdr:row>
      <xdr:rowOff>35712</xdr:rowOff>
    </xdr:to>
    <xdr:sp macro="" textlink="">
      <xdr:nvSpPr>
        <xdr:cNvPr id="139" name="円/楕円 138"/>
        <xdr:cNvSpPr/>
      </xdr:nvSpPr>
      <xdr:spPr>
        <a:xfrm>
          <a:off x="4584700" y="97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83989</xdr:rowOff>
    </xdr:from>
    <xdr:ext cx="534377" cy="259045"/>
    <xdr:sp macro="" textlink="">
      <xdr:nvSpPr>
        <xdr:cNvPr id="140" name="総務費該当値テキスト"/>
        <xdr:cNvSpPr txBox="1"/>
      </xdr:nvSpPr>
      <xdr:spPr>
        <a:xfrm>
          <a:off x="4686300" y="968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23906</xdr:rowOff>
    </xdr:from>
    <xdr:to>
      <xdr:col>5</xdr:col>
      <xdr:colOff>409575</xdr:colOff>
      <xdr:row>58</xdr:row>
      <xdr:rowOff>125506</xdr:rowOff>
    </xdr:to>
    <xdr:sp macro="" textlink="">
      <xdr:nvSpPr>
        <xdr:cNvPr id="141" name="円/楕円 140"/>
        <xdr:cNvSpPr/>
      </xdr:nvSpPr>
      <xdr:spPr>
        <a:xfrm>
          <a:off x="3746500" y="99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116633</xdr:rowOff>
    </xdr:from>
    <xdr:ext cx="534377" cy="259045"/>
    <xdr:sp macro="" textlink="">
      <xdr:nvSpPr>
        <xdr:cNvPr id="142" name="テキスト ボックス 141"/>
        <xdr:cNvSpPr txBox="1"/>
      </xdr:nvSpPr>
      <xdr:spPr>
        <a:xfrm>
          <a:off x="3530111" y="1006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103184</xdr:rowOff>
    </xdr:from>
    <xdr:to>
      <xdr:col>4</xdr:col>
      <xdr:colOff>206375</xdr:colOff>
      <xdr:row>58</xdr:row>
      <xdr:rowOff>33334</xdr:rowOff>
    </xdr:to>
    <xdr:sp macro="" textlink="">
      <xdr:nvSpPr>
        <xdr:cNvPr id="143" name="円/楕円 142"/>
        <xdr:cNvSpPr/>
      </xdr:nvSpPr>
      <xdr:spPr>
        <a:xfrm>
          <a:off x="2857500" y="98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24461</xdr:rowOff>
    </xdr:from>
    <xdr:ext cx="534377" cy="259045"/>
    <xdr:sp macro="" textlink="">
      <xdr:nvSpPr>
        <xdr:cNvPr id="144" name="テキスト ボックス 143"/>
        <xdr:cNvSpPr txBox="1"/>
      </xdr:nvSpPr>
      <xdr:spPr>
        <a:xfrm>
          <a:off x="2641111" y="996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158642</xdr:rowOff>
    </xdr:from>
    <xdr:to>
      <xdr:col>3</xdr:col>
      <xdr:colOff>3175</xdr:colOff>
      <xdr:row>58</xdr:row>
      <xdr:rowOff>88792</xdr:rowOff>
    </xdr:to>
    <xdr:sp macro="" textlink="">
      <xdr:nvSpPr>
        <xdr:cNvPr id="145" name="円/楕円 144"/>
        <xdr:cNvSpPr/>
      </xdr:nvSpPr>
      <xdr:spPr>
        <a:xfrm>
          <a:off x="1968500" y="99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79919</xdr:rowOff>
    </xdr:from>
    <xdr:ext cx="534377" cy="259045"/>
    <xdr:sp macro="" textlink="">
      <xdr:nvSpPr>
        <xdr:cNvPr id="146" name="テキスト ボックス 145"/>
        <xdr:cNvSpPr txBox="1"/>
      </xdr:nvSpPr>
      <xdr:spPr>
        <a:xfrm>
          <a:off x="1752111" y="100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28425</xdr:rowOff>
    </xdr:from>
    <xdr:to>
      <xdr:col>1</xdr:col>
      <xdr:colOff>485775</xdr:colOff>
      <xdr:row>58</xdr:row>
      <xdr:rowOff>130025</xdr:rowOff>
    </xdr:to>
    <xdr:sp macro="" textlink="">
      <xdr:nvSpPr>
        <xdr:cNvPr id="147" name="円/楕円 146"/>
        <xdr:cNvSpPr/>
      </xdr:nvSpPr>
      <xdr:spPr>
        <a:xfrm>
          <a:off x="1079500" y="997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121152</xdr:rowOff>
    </xdr:from>
    <xdr:ext cx="534377" cy="259045"/>
    <xdr:sp macro="" textlink="">
      <xdr:nvSpPr>
        <xdr:cNvPr id="148" name="テキスト ボックス 147"/>
        <xdr:cNvSpPr txBox="1"/>
      </xdr:nvSpPr>
      <xdr:spPr>
        <a:xfrm>
          <a:off x="863111" y="1006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134,791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5" name="直線コネクタ 174"/>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6"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7" name="直線コネクタ 176"/>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8"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9" name="直線コネクタ 178"/>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104267</xdr:rowOff>
    </xdr:from>
    <xdr:to>
      <xdr:col>6</xdr:col>
      <xdr:colOff>511175</xdr:colOff>
      <xdr:row>77</xdr:row>
      <xdr:rowOff>137981</xdr:rowOff>
    </xdr:to>
    <xdr:cxnSp macro="">
      <xdr:nvCxnSpPr>
        <xdr:cNvPr id="180" name="直線コネクタ 179"/>
        <xdr:cNvCxnSpPr/>
      </xdr:nvCxnSpPr>
      <xdr:spPr>
        <a:xfrm flipV="1">
          <a:off x="3797300" y="13305917"/>
          <a:ext cx="838200" cy="3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1"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2" name="フローチャート : 判断 181"/>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137981</xdr:rowOff>
    </xdr:from>
    <xdr:to>
      <xdr:col>5</xdr:col>
      <xdr:colOff>358775</xdr:colOff>
      <xdr:row>78</xdr:row>
      <xdr:rowOff>120160</xdr:rowOff>
    </xdr:to>
    <xdr:cxnSp macro="">
      <xdr:nvCxnSpPr>
        <xdr:cNvPr id="183" name="直線コネクタ 182"/>
        <xdr:cNvCxnSpPr/>
      </xdr:nvCxnSpPr>
      <xdr:spPr>
        <a:xfrm flipV="1">
          <a:off x="2908300" y="13339631"/>
          <a:ext cx="889000" cy="15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4" name="フローチャート : 判断 183"/>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5" name="テキスト ボックス 184"/>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81624</xdr:rowOff>
    </xdr:from>
    <xdr:to>
      <xdr:col>4</xdr:col>
      <xdr:colOff>155575</xdr:colOff>
      <xdr:row>78</xdr:row>
      <xdr:rowOff>120160</xdr:rowOff>
    </xdr:to>
    <xdr:cxnSp macro="">
      <xdr:nvCxnSpPr>
        <xdr:cNvPr id="186" name="直線コネクタ 185"/>
        <xdr:cNvCxnSpPr/>
      </xdr:nvCxnSpPr>
      <xdr:spPr>
        <a:xfrm>
          <a:off x="2019300" y="13454724"/>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7" name="フローチャート : 判断 186"/>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8" name="テキスト ボックス 187"/>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81624</xdr:rowOff>
    </xdr:from>
    <xdr:to>
      <xdr:col>2</xdr:col>
      <xdr:colOff>638175</xdr:colOff>
      <xdr:row>78</xdr:row>
      <xdr:rowOff>155746</xdr:rowOff>
    </xdr:to>
    <xdr:cxnSp macro="">
      <xdr:nvCxnSpPr>
        <xdr:cNvPr id="189" name="直線コネクタ 188"/>
        <xdr:cNvCxnSpPr/>
      </xdr:nvCxnSpPr>
      <xdr:spPr>
        <a:xfrm flipV="1">
          <a:off x="1130300" y="13454724"/>
          <a:ext cx="889000" cy="7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90" name="フローチャート : 判断 189"/>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1" name="テキスト ボックス 190"/>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2" name="フローチャート : 判断 191"/>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5914</xdr:rowOff>
    </xdr:from>
    <xdr:ext cx="599010" cy="259045"/>
    <xdr:sp macro="" textlink="">
      <xdr:nvSpPr>
        <xdr:cNvPr id="193" name="テキスト ボックス 192"/>
        <xdr:cNvSpPr txBox="1"/>
      </xdr:nvSpPr>
      <xdr:spPr>
        <a:xfrm>
          <a:off x="830794" y="128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53467</xdr:rowOff>
    </xdr:from>
    <xdr:to>
      <xdr:col>6</xdr:col>
      <xdr:colOff>561975</xdr:colOff>
      <xdr:row>77</xdr:row>
      <xdr:rowOff>155067</xdr:rowOff>
    </xdr:to>
    <xdr:sp macro="" textlink="">
      <xdr:nvSpPr>
        <xdr:cNvPr id="199" name="円/楕円 198"/>
        <xdr:cNvSpPr/>
      </xdr:nvSpPr>
      <xdr:spPr>
        <a:xfrm>
          <a:off x="4584700" y="132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31894</xdr:rowOff>
    </xdr:from>
    <xdr:ext cx="599010" cy="259045"/>
    <xdr:sp macro="" textlink="">
      <xdr:nvSpPr>
        <xdr:cNvPr id="200" name="民生費該当値テキスト"/>
        <xdr:cNvSpPr txBox="1"/>
      </xdr:nvSpPr>
      <xdr:spPr>
        <a:xfrm>
          <a:off x="4686300" y="1323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121,005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87181</xdr:rowOff>
    </xdr:from>
    <xdr:to>
      <xdr:col>5</xdr:col>
      <xdr:colOff>409575</xdr:colOff>
      <xdr:row>78</xdr:row>
      <xdr:rowOff>17331</xdr:rowOff>
    </xdr:to>
    <xdr:sp macro="" textlink="">
      <xdr:nvSpPr>
        <xdr:cNvPr id="201" name="円/楕円 200"/>
        <xdr:cNvSpPr/>
      </xdr:nvSpPr>
      <xdr:spPr>
        <a:xfrm>
          <a:off x="3746500" y="132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8458</xdr:rowOff>
    </xdr:from>
    <xdr:ext cx="599010" cy="259045"/>
    <xdr:sp macro="" textlink="">
      <xdr:nvSpPr>
        <xdr:cNvPr id="202" name="テキスト ボックス 201"/>
        <xdr:cNvSpPr txBox="1"/>
      </xdr:nvSpPr>
      <xdr:spPr>
        <a:xfrm>
          <a:off x="3497794" y="1338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69360</xdr:rowOff>
    </xdr:from>
    <xdr:to>
      <xdr:col>4</xdr:col>
      <xdr:colOff>206375</xdr:colOff>
      <xdr:row>78</xdr:row>
      <xdr:rowOff>170960</xdr:rowOff>
    </xdr:to>
    <xdr:sp macro="" textlink="">
      <xdr:nvSpPr>
        <xdr:cNvPr id="203" name="円/楕円 202"/>
        <xdr:cNvSpPr/>
      </xdr:nvSpPr>
      <xdr:spPr>
        <a:xfrm>
          <a:off x="2857500" y="134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162087</xdr:rowOff>
    </xdr:from>
    <xdr:ext cx="599010" cy="259045"/>
    <xdr:sp macro="" textlink="">
      <xdr:nvSpPr>
        <xdr:cNvPr id="204" name="テキスト ボックス 203"/>
        <xdr:cNvSpPr txBox="1"/>
      </xdr:nvSpPr>
      <xdr:spPr>
        <a:xfrm>
          <a:off x="2608794" y="1353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30824</xdr:rowOff>
    </xdr:from>
    <xdr:to>
      <xdr:col>3</xdr:col>
      <xdr:colOff>3175</xdr:colOff>
      <xdr:row>78</xdr:row>
      <xdr:rowOff>132424</xdr:rowOff>
    </xdr:to>
    <xdr:sp macro="" textlink="">
      <xdr:nvSpPr>
        <xdr:cNvPr id="205" name="円/楕円 204"/>
        <xdr:cNvSpPr/>
      </xdr:nvSpPr>
      <xdr:spPr>
        <a:xfrm>
          <a:off x="1968500" y="134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123551</xdr:rowOff>
    </xdr:from>
    <xdr:ext cx="599010" cy="259045"/>
    <xdr:sp macro="" textlink="">
      <xdr:nvSpPr>
        <xdr:cNvPr id="206" name="テキスト ボックス 205"/>
        <xdr:cNvSpPr txBox="1"/>
      </xdr:nvSpPr>
      <xdr:spPr>
        <a:xfrm>
          <a:off x="1719794" y="1349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107,335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104946</xdr:rowOff>
    </xdr:from>
    <xdr:to>
      <xdr:col>1</xdr:col>
      <xdr:colOff>485775</xdr:colOff>
      <xdr:row>79</xdr:row>
      <xdr:rowOff>35096</xdr:rowOff>
    </xdr:to>
    <xdr:sp macro="" textlink="">
      <xdr:nvSpPr>
        <xdr:cNvPr id="207" name="円/楕円 206"/>
        <xdr:cNvSpPr/>
      </xdr:nvSpPr>
      <xdr:spPr>
        <a:xfrm>
          <a:off x="1079500" y="1347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26223</xdr:rowOff>
    </xdr:from>
    <xdr:ext cx="599010" cy="259045"/>
    <xdr:sp macro="" textlink="">
      <xdr:nvSpPr>
        <xdr:cNvPr id="208" name="テキスト ボックス 207"/>
        <xdr:cNvSpPr txBox="1"/>
      </xdr:nvSpPr>
      <xdr:spPr>
        <a:xfrm>
          <a:off x="830794" y="1357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5" name="直線コネクタ 234"/>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6"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7" name="直線コネクタ 236"/>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8"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9" name="直線コネクタ 238"/>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142802</xdr:rowOff>
    </xdr:from>
    <xdr:to>
      <xdr:col>6</xdr:col>
      <xdr:colOff>511175</xdr:colOff>
      <xdr:row>98</xdr:row>
      <xdr:rowOff>28192</xdr:rowOff>
    </xdr:to>
    <xdr:cxnSp macro="">
      <xdr:nvCxnSpPr>
        <xdr:cNvPr id="240" name="直線コネクタ 239"/>
        <xdr:cNvCxnSpPr/>
      </xdr:nvCxnSpPr>
      <xdr:spPr>
        <a:xfrm>
          <a:off x="3797300" y="16773452"/>
          <a:ext cx="838200" cy="5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1"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2" name="フローチャート : 判断 241"/>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98225</xdr:rowOff>
    </xdr:from>
    <xdr:to>
      <xdr:col>5</xdr:col>
      <xdr:colOff>358775</xdr:colOff>
      <xdr:row>97</xdr:row>
      <xdr:rowOff>142802</xdr:rowOff>
    </xdr:to>
    <xdr:cxnSp macro="">
      <xdr:nvCxnSpPr>
        <xdr:cNvPr id="243" name="直線コネクタ 242"/>
        <xdr:cNvCxnSpPr/>
      </xdr:nvCxnSpPr>
      <xdr:spPr>
        <a:xfrm>
          <a:off x="2908300" y="16728875"/>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4" name="フローチャート : 判断 243"/>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5" name="テキスト ボックス 244"/>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98225</xdr:rowOff>
    </xdr:from>
    <xdr:to>
      <xdr:col>4</xdr:col>
      <xdr:colOff>155575</xdr:colOff>
      <xdr:row>97</xdr:row>
      <xdr:rowOff>119273</xdr:rowOff>
    </xdr:to>
    <xdr:cxnSp macro="">
      <xdr:nvCxnSpPr>
        <xdr:cNvPr id="246" name="直線コネクタ 245"/>
        <xdr:cNvCxnSpPr/>
      </xdr:nvCxnSpPr>
      <xdr:spPr>
        <a:xfrm flipV="1">
          <a:off x="2019300" y="16728875"/>
          <a:ext cx="889000" cy="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7" name="フローチャート : 判断 246"/>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8" name="テキスト ボックス 247"/>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119273</xdr:rowOff>
    </xdr:from>
    <xdr:to>
      <xdr:col>2</xdr:col>
      <xdr:colOff>638175</xdr:colOff>
      <xdr:row>97</xdr:row>
      <xdr:rowOff>139128</xdr:rowOff>
    </xdr:to>
    <xdr:cxnSp macro="">
      <xdr:nvCxnSpPr>
        <xdr:cNvPr id="249" name="直線コネクタ 248"/>
        <xdr:cNvCxnSpPr/>
      </xdr:nvCxnSpPr>
      <xdr:spPr>
        <a:xfrm flipV="1">
          <a:off x="1130300" y="16749923"/>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50" name="フローチャート : 判断 249"/>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1" name="テキスト ボックス 250"/>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2" name="フローチャート : 判断 251"/>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3" name="テキスト ボックス 252"/>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148842</xdr:rowOff>
    </xdr:from>
    <xdr:to>
      <xdr:col>6</xdr:col>
      <xdr:colOff>561975</xdr:colOff>
      <xdr:row>98</xdr:row>
      <xdr:rowOff>78992</xdr:rowOff>
    </xdr:to>
    <xdr:sp macro="" textlink="">
      <xdr:nvSpPr>
        <xdr:cNvPr id="259" name="円/楕円 258"/>
        <xdr:cNvSpPr/>
      </xdr:nvSpPr>
      <xdr:spPr>
        <a:xfrm>
          <a:off x="4584700" y="167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127269</xdr:rowOff>
    </xdr:from>
    <xdr:ext cx="534377" cy="259045"/>
    <xdr:sp macro="" textlink="">
      <xdr:nvSpPr>
        <xdr:cNvPr id="260" name="衛生費該当値テキスト"/>
        <xdr:cNvSpPr txBox="1"/>
      </xdr:nvSpPr>
      <xdr:spPr>
        <a:xfrm>
          <a:off x="4686300" y="167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92002</xdr:rowOff>
    </xdr:from>
    <xdr:to>
      <xdr:col>5</xdr:col>
      <xdr:colOff>409575</xdr:colOff>
      <xdr:row>98</xdr:row>
      <xdr:rowOff>22152</xdr:rowOff>
    </xdr:to>
    <xdr:sp macro="" textlink="">
      <xdr:nvSpPr>
        <xdr:cNvPr id="261" name="円/楕円 260"/>
        <xdr:cNvSpPr/>
      </xdr:nvSpPr>
      <xdr:spPr>
        <a:xfrm>
          <a:off x="3746500" y="1672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13279</xdr:rowOff>
    </xdr:from>
    <xdr:ext cx="534377" cy="259045"/>
    <xdr:sp macro="" textlink="">
      <xdr:nvSpPr>
        <xdr:cNvPr id="262" name="テキスト ボックス 261"/>
        <xdr:cNvSpPr txBox="1"/>
      </xdr:nvSpPr>
      <xdr:spPr>
        <a:xfrm>
          <a:off x="3530111" y="168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47425</xdr:rowOff>
    </xdr:from>
    <xdr:to>
      <xdr:col>4</xdr:col>
      <xdr:colOff>206375</xdr:colOff>
      <xdr:row>97</xdr:row>
      <xdr:rowOff>149025</xdr:rowOff>
    </xdr:to>
    <xdr:sp macro="" textlink="">
      <xdr:nvSpPr>
        <xdr:cNvPr id="263" name="円/楕円 262"/>
        <xdr:cNvSpPr/>
      </xdr:nvSpPr>
      <xdr:spPr>
        <a:xfrm>
          <a:off x="2857500" y="1667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140152</xdr:rowOff>
    </xdr:from>
    <xdr:ext cx="534377" cy="259045"/>
    <xdr:sp macro="" textlink="">
      <xdr:nvSpPr>
        <xdr:cNvPr id="264" name="テキスト ボックス 263"/>
        <xdr:cNvSpPr txBox="1"/>
      </xdr:nvSpPr>
      <xdr:spPr>
        <a:xfrm>
          <a:off x="2641111" y="1677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68473</xdr:rowOff>
    </xdr:from>
    <xdr:to>
      <xdr:col>3</xdr:col>
      <xdr:colOff>3175</xdr:colOff>
      <xdr:row>97</xdr:row>
      <xdr:rowOff>170073</xdr:rowOff>
    </xdr:to>
    <xdr:sp macro="" textlink="">
      <xdr:nvSpPr>
        <xdr:cNvPr id="265" name="円/楕円 264"/>
        <xdr:cNvSpPr/>
      </xdr:nvSpPr>
      <xdr:spPr>
        <a:xfrm>
          <a:off x="1968500" y="166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161200</xdr:rowOff>
    </xdr:from>
    <xdr:ext cx="534377" cy="259045"/>
    <xdr:sp macro="" textlink="">
      <xdr:nvSpPr>
        <xdr:cNvPr id="266" name="テキスト ボックス 265"/>
        <xdr:cNvSpPr txBox="1"/>
      </xdr:nvSpPr>
      <xdr:spPr>
        <a:xfrm>
          <a:off x="1752111" y="167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88328</xdr:rowOff>
    </xdr:from>
    <xdr:to>
      <xdr:col>1</xdr:col>
      <xdr:colOff>485775</xdr:colOff>
      <xdr:row>98</xdr:row>
      <xdr:rowOff>18478</xdr:rowOff>
    </xdr:to>
    <xdr:sp macro="" textlink="">
      <xdr:nvSpPr>
        <xdr:cNvPr id="267" name="円/楕円 266"/>
        <xdr:cNvSpPr/>
      </xdr:nvSpPr>
      <xdr:spPr>
        <a:xfrm>
          <a:off x="1079500" y="167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9605</xdr:rowOff>
    </xdr:from>
    <xdr:ext cx="534377" cy="259045"/>
    <xdr:sp macro="" textlink="">
      <xdr:nvSpPr>
        <xdr:cNvPr id="268" name="テキスト ボックス 267"/>
        <xdr:cNvSpPr txBox="1"/>
      </xdr:nvSpPr>
      <xdr:spPr>
        <a:xfrm>
          <a:off x="863111" y="168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2" name="直線コネクタ 291"/>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5"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6" name="直線コネクタ 295"/>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146939</xdr:rowOff>
    </xdr:from>
    <xdr:to>
      <xdr:col>15</xdr:col>
      <xdr:colOff>180975</xdr:colOff>
      <xdr:row>38</xdr:row>
      <xdr:rowOff>12827</xdr:rowOff>
    </xdr:to>
    <xdr:cxnSp macro="">
      <xdr:nvCxnSpPr>
        <xdr:cNvPr id="297" name="直線コネクタ 296"/>
        <xdr:cNvCxnSpPr/>
      </xdr:nvCxnSpPr>
      <xdr:spPr>
        <a:xfrm>
          <a:off x="9639300" y="6490589"/>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8"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9" name="フローチャート : 判断 298"/>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44831</xdr:rowOff>
    </xdr:from>
    <xdr:to>
      <xdr:col>14</xdr:col>
      <xdr:colOff>28575</xdr:colOff>
      <xdr:row>37</xdr:row>
      <xdr:rowOff>146939</xdr:rowOff>
    </xdr:to>
    <xdr:cxnSp macro="">
      <xdr:nvCxnSpPr>
        <xdr:cNvPr id="300" name="直線コネクタ 299"/>
        <xdr:cNvCxnSpPr/>
      </xdr:nvCxnSpPr>
      <xdr:spPr>
        <a:xfrm>
          <a:off x="8750300" y="6217031"/>
          <a:ext cx="88900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1" name="フローチャート : 判断 300"/>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2" name="テキスト ボックス 301"/>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10351</xdr:rowOff>
    </xdr:from>
    <xdr:to>
      <xdr:col>12</xdr:col>
      <xdr:colOff>511175</xdr:colOff>
      <xdr:row>36</xdr:row>
      <xdr:rowOff>44831</xdr:rowOff>
    </xdr:to>
    <xdr:cxnSp macro="">
      <xdr:nvCxnSpPr>
        <xdr:cNvPr id="303" name="直線コネクタ 302"/>
        <xdr:cNvCxnSpPr/>
      </xdr:nvCxnSpPr>
      <xdr:spPr>
        <a:xfrm>
          <a:off x="7861300" y="5839651"/>
          <a:ext cx="889000" cy="37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4" name="フローチャート : 判断 303"/>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157624</xdr:rowOff>
    </xdr:from>
    <xdr:ext cx="469744" cy="259045"/>
    <xdr:sp macro="" textlink="">
      <xdr:nvSpPr>
        <xdr:cNvPr id="305" name="テキスト ボックス 304"/>
        <xdr:cNvSpPr txBox="1"/>
      </xdr:nvSpPr>
      <xdr:spPr>
        <a:xfrm>
          <a:off x="8515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148082</xdr:rowOff>
    </xdr:from>
    <xdr:to>
      <xdr:col>11</xdr:col>
      <xdr:colOff>307975</xdr:colOff>
      <xdr:row>34</xdr:row>
      <xdr:rowOff>10351</xdr:rowOff>
    </xdr:to>
    <xdr:cxnSp macro="">
      <xdr:nvCxnSpPr>
        <xdr:cNvPr id="306" name="直線コネクタ 305"/>
        <xdr:cNvCxnSpPr/>
      </xdr:nvCxnSpPr>
      <xdr:spPr>
        <a:xfrm>
          <a:off x="6972300" y="5805932"/>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7" name="フローチャート : 判断 306"/>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84281</xdr:rowOff>
    </xdr:from>
    <xdr:ext cx="469744" cy="259045"/>
    <xdr:sp macro="" textlink="">
      <xdr:nvSpPr>
        <xdr:cNvPr id="308" name="テキスト ボックス 307"/>
        <xdr:cNvSpPr txBox="1"/>
      </xdr:nvSpPr>
      <xdr:spPr>
        <a:xfrm>
          <a:off x="7626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9" name="フローチャート : 判断 308"/>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10" name="テキスト ボックス 309"/>
        <xdr:cNvSpPr txBox="1"/>
      </xdr:nvSpPr>
      <xdr:spPr>
        <a:xfrm>
          <a:off x="6737427"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133477</xdr:rowOff>
    </xdr:from>
    <xdr:to>
      <xdr:col>15</xdr:col>
      <xdr:colOff>231775</xdr:colOff>
      <xdr:row>38</xdr:row>
      <xdr:rowOff>63627</xdr:rowOff>
    </xdr:to>
    <xdr:sp macro="" textlink="">
      <xdr:nvSpPr>
        <xdr:cNvPr id="316" name="円/楕円 315"/>
        <xdr:cNvSpPr/>
      </xdr:nvSpPr>
      <xdr:spPr>
        <a:xfrm>
          <a:off x="104267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111904</xdr:rowOff>
    </xdr:from>
    <xdr:ext cx="469744" cy="259045"/>
    <xdr:sp macro="" textlink="">
      <xdr:nvSpPr>
        <xdr:cNvPr id="317" name="労働費該当値テキスト"/>
        <xdr:cNvSpPr txBox="1"/>
      </xdr:nvSpPr>
      <xdr:spPr>
        <a:xfrm>
          <a:off x="10528300" y="645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96139</xdr:rowOff>
    </xdr:from>
    <xdr:to>
      <xdr:col>14</xdr:col>
      <xdr:colOff>79375</xdr:colOff>
      <xdr:row>38</xdr:row>
      <xdr:rowOff>26289</xdr:rowOff>
    </xdr:to>
    <xdr:sp macro="" textlink="">
      <xdr:nvSpPr>
        <xdr:cNvPr id="318" name="円/楕円 317"/>
        <xdr:cNvSpPr/>
      </xdr:nvSpPr>
      <xdr:spPr>
        <a:xfrm>
          <a:off x="9588500" y="64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17416</xdr:rowOff>
    </xdr:from>
    <xdr:ext cx="469744" cy="259045"/>
    <xdr:sp macro="" textlink="">
      <xdr:nvSpPr>
        <xdr:cNvPr id="319" name="テキスト ボックス 318"/>
        <xdr:cNvSpPr txBox="1"/>
      </xdr:nvSpPr>
      <xdr:spPr>
        <a:xfrm>
          <a:off x="9404427" y="653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165481</xdr:rowOff>
    </xdr:from>
    <xdr:to>
      <xdr:col>12</xdr:col>
      <xdr:colOff>561975</xdr:colOff>
      <xdr:row>36</xdr:row>
      <xdr:rowOff>95631</xdr:rowOff>
    </xdr:to>
    <xdr:sp macro="" textlink="">
      <xdr:nvSpPr>
        <xdr:cNvPr id="320" name="円/楕円 319"/>
        <xdr:cNvSpPr/>
      </xdr:nvSpPr>
      <xdr:spPr>
        <a:xfrm>
          <a:off x="8699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112158</xdr:rowOff>
    </xdr:from>
    <xdr:ext cx="469744" cy="259045"/>
    <xdr:sp macro="" textlink="">
      <xdr:nvSpPr>
        <xdr:cNvPr id="321" name="テキスト ボックス 320"/>
        <xdr:cNvSpPr txBox="1"/>
      </xdr:nvSpPr>
      <xdr:spPr>
        <a:xfrm>
          <a:off x="8515427"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131001</xdr:rowOff>
    </xdr:from>
    <xdr:to>
      <xdr:col>11</xdr:col>
      <xdr:colOff>358775</xdr:colOff>
      <xdr:row>34</xdr:row>
      <xdr:rowOff>61151</xdr:rowOff>
    </xdr:to>
    <xdr:sp macro="" textlink="">
      <xdr:nvSpPr>
        <xdr:cNvPr id="322" name="円/楕円 321"/>
        <xdr:cNvSpPr/>
      </xdr:nvSpPr>
      <xdr:spPr>
        <a:xfrm>
          <a:off x="7810500" y="57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77678</xdr:rowOff>
    </xdr:from>
    <xdr:ext cx="469744" cy="259045"/>
    <xdr:sp macro="" textlink="">
      <xdr:nvSpPr>
        <xdr:cNvPr id="323" name="テキスト ボックス 322"/>
        <xdr:cNvSpPr txBox="1"/>
      </xdr:nvSpPr>
      <xdr:spPr>
        <a:xfrm>
          <a:off x="7626427" y="556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97282</xdr:rowOff>
    </xdr:from>
    <xdr:to>
      <xdr:col>10</xdr:col>
      <xdr:colOff>155575</xdr:colOff>
      <xdr:row>34</xdr:row>
      <xdr:rowOff>27432</xdr:rowOff>
    </xdr:to>
    <xdr:sp macro="" textlink="">
      <xdr:nvSpPr>
        <xdr:cNvPr id="324" name="円/楕円 323"/>
        <xdr:cNvSpPr/>
      </xdr:nvSpPr>
      <xdr:spPr>
        <a:xfrm>
          <a:off x="6921500" y="57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43959</xdr:rowOff>
    </xdr:from>
    <xdr:ext cx="469744" cy="259045"/>
    <xdr:sp macro="" textlink="">
      <xdr:nvSpPr>
        <xdr:cNvPr id="325" name="テキスト ボックス 324"/>
        <xdr:cNvSpPr txBox="1"/>
      </xdr:nvSpPr>
      <xdr:spPr>
        <a:xfrm>
          <a:off x="6737427" y="55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9" name="直線コネクタ 348"/>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50"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1" name="直線コネクタ 350"/>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2"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3" name="直線コネクタ 352"/>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110109</xdr:rowOff>
    </xdr:from>
    <xdr:to>
      <xdr:col>15</xdr:col>
      <xdr:colOff>180975</xdr:colOff>
      <xdr:row>58</xdr:row>
      <xdr:rowOff>118720</xdr:rowOff>
    </xdr:to>
    <xdr:cxnSp macro="">
      <xdr:nvCxnSpPr>
        <xdr:cNvPr id="354" name="直線コネクタ 353"/>
        <xdr:cNvCxnSpPr/>
      </xdr:nvCxnSpPr>
      <xdr:spPr>
        <a:xfrm flipV="1">
          <a:off x="9639300" y="10054209"/>
          <a:ext cx="8382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5"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6" name="フローチャート : 判断 355"/>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108166</xdr:rowOff>
    </xdr:from>
    <xdr:to>
      <xdr:col>14</xdr:col>
      <xdr:colOff>28575</xdr:colOff>
      <xdr:row>58</xdr:row>
      <xdr:rowOff>118720</xdr:rowOff>
    </xdr:to>
    <xdr:cxnSp macro="">
      <xdr:nvCxnSpPr>
        <xdr:cNvPr id="357" name="直線コネクタ 356"/>
        <xdr:cNvCxnSpPr/>
      </xdr:nvCxnSpPr>
      <xdr:spPr>
        <a:xfrm>
          <a:off x="8750300" y="10052266"/>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8" name="フローチャート : 判断 357"/>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9" name="テキスト ボックス 358"/>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99784</xdr:rowOff>
    </xdr:from>
    <xdr:to>
      <xdr:col>12</xdr:col>
      <xdr:colOff>511175</xdr:colOff>
      <xdr:row>58</xdr:row>
      <xdr:rowOff>108166</xdr:rowOff>
    </xdr:to>
    <xdr:cxnSp macro="">
      <xdr:nvCxnSpPr>
        <xdr:cNvPr id="360" name="直線コネクタ 359"/>
        <xdr:cNvCxnSpPr/>
      </xdr:nvCxnSpPr>
      <xdr:spPr>
        <a:xfrm>
          <a:off x="7861300" y="1004388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1" name="フローチャート : 判断 360"/>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2" name="テキスト ボックス 361"/>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99784</xdr:rowOff>
    </xdr:from>
    <xdr:to>
      <xdr:col>11</xdr:col>
      <xdr:colOff>307975</xdr:colOff>
      <xdr:row>58</xdr:row>
      <xdr:rowOff>118707</xdr:rowOff>
    </xdr:to>
    <xdr:cxnSp macro="">
      <xdr:nvCxnSpPr>
        <xdr:cNvPr id="363" name="直線コネクタ 362"/>
        <xdr:cNvCxnSpPr/>
      </xdr:nvCxnSpPr>
      <xdr:spPr>
        <a:xfrm flipV="1">
          <a:off x="6972300" y="10043884"/>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4" name="フローチャート : 判断 363"/>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5" name="テキスト ボックス 364"/>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6" name="フローチャート : 判断 365"/>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125709</xdr:rowOff>
    </xdr:from>
    <xdr:ext cx="534377" cy="259045"/>
    <xdr:sp macro="" textlink="">
      <xdr:nvSpPr>
        <xdr:cNvPr id="367" name="テキスト ボックス 366"/>
        <xdr:cNvSpPr txBox="1"/>
      </xdr:nvSpPr>
      <xdr:spPr>
        <a:xfrm>
          <a:off x="6705111" y="9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59309</xdr:rowOff>
    </xdr:from>
    <xdr:to>
      <xdr:col>15</xdr:col>
      <xdr:colOff>231775</xdr:colOff>
      <xdr:row>58</xdr:row>
      <xdr:rowOff>160909</xdr:rowOff>
    </xdr:to>
    <xdr:sp macro="" textlink="">
      <xdr:nvSpPr>
        <xdr:cNvPr id="373" name="円/楕円 372"/>
        <xdr:cNvSpPr/>
      </xdr:nvSpPr>
      <xdr:spPr>
        <a:xfrm>
          <a:off x="10426700" y="100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145686</xdr:rowOff>
    </xdr:from>
    <xdr:ext cx="469744" cy="259045"/>
    <xdr:sp macro="" textlink="">
      <xdr:nvSpPr>
        <xdr:cNvPr id="374" name="農林水産業費該当値テキスト"/>
        <xdr:cNvSpPr txBox="1"/>
      </xdr:nvSpPr>
      <xdr:spPr>
        <a:xfrm>
          <a:off x="10528300" y="991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67920</xdr:rowOff>
    </xdr:from>
    <xdr:to>
      <xdr:col>14</xdr:col>
      <xdr:colOff>79375</xdr:colOff>
      <xdr:row>58</xdr:row>
      <xdr:rowOff>169520</xdr:rowOff>
    </xdr:to>
    <xdr:sp macro="" textlink="">
      <xdr:nvSpPr>
        <xdr:cNvPr id="375" name="円/楕円 374"/>
        <xdr:cNvSpPr/>
      </xdr:nvSpPr>
      <xdr:spPr>
        <a:xfrm>
          <a:off x="9588500" y="100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160647</xdr:rowOff>
    </xdr:from>
    <xdr:ext cx="469744" cy="259045"/>
    <xdr:sp macro="" textlink="">
      <xdr:nvSpPr>
        <xdr:cNvPr id="376" name="テキスト ボックス 375"/>
        <xdr:cNvSpPr txBox="1"/>
      </xdr:nvSpPr>
      <xdr:spPr>
        <a:xfrm>
          <a:off x="9404427" y="101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57366</xdr:rowOff>
    </xdr:from>
    <xdr:to>
      <xdr:col>12</xdr:col>
      <xdr:colOff>561975</xdr:colOff>
      <xdr:row>58</xdr:row>
      <xdr:rowOff>158966</xdr:rowOff>
    </xdr:to>
    <xdr:sp macro="" textlink="">
      <xdr:nvSpPr>
        <xdr:cNvPr id="377" name="円/楕円 376"/>
        <xdr:cNvSpPr/>
      </xdr:nvSpPr>
      <xdr:spPr>
        <a:xfrm>
          <a:off x="8699500" y="100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150093</xdr:rowOff>
    </xdr:from>
    <xdr:ext cx="469744" cy="259045"/>
    <xdr:sp macro="" textlink="">
      <xdr:nvSpPr>
        <xdr:cNvPr id="378" name="テキスト ボックス 377"/>
        <xdr:cNvSpPr txBox="1"/>
      </xdr:nvSpPr>
      <xdr:spPr>
        <a:xfrm>
          <a:off x="8515427" y="1009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48984</xdr:rowOff>
    </xdr:from>
    <xdr:to>
      <xdr:col>11</xdr:col>
      <xdr:colOff>358775</xdr:colOff>
      <xdr:row>58</xdr:row>
      <xdr:rowOff>150584</xdr:rowOff>
    </xdr:to>
    <xdr:sp macro="" textlink="">
      <xdr:nvSpPr>
        <xdr:cNvPr id="379" name="円/楕円 378"/>
        <xdr:cNvSpPr/>
      </xdr:nvSpPr>
      <xdr:spPr>
        <a:xfrm>
          <a:off x="7810500" y="99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141711</xdr:rowOff>
    </xdr:from>
    <xdr:ext cx="469744" cy="259045"/>
    <xdr:sp macro="" textlink="">
      <xdr:nvSpPr>
        <xdr:cNvPr id="380" name="テキスト ボックス 379"/>
        <xdr:cNvSpPr txBox="1"/>
      </xdr:nvSpPr>
      <xdr:spPr>
        <a:xfrm>
          <a:off x="7626427" y="1008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67907</xdr:rowOff>
    </xdr:from>
    <xdr:to>
      <xdr:col>10</xdr:col>
      <xdr:colOff>155575</xdr:colOff>
      <xdr:row>58</xdr:row>
      <xdr:rowOff>169507</xdr:rowOff>
    </xdr:to>
    <xdr:sp macro="" textlink="">
      <xdr:nvSpPr>
        <xdr:cNvPr id="381" name="円/楕円 380"/>
        <xdr:cNvSpPr/>
      </xdr:nvSpPr>
      <xdr:spPr>
        <a:xfrm>
          <a:off x="6921500" y="1001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160634</xdr:rowOff>
    </xdr:from>
    <xdr:ext cx="469744" cy="259045"/>
    <xdr:sp macro="" textlink="">
      <xdr:nvSpPr>
        <xdr:cNvPr id="382" name="テキスト ボックス 381"/>
        <xdr:cNvSpPr txBox="1"/>
      </xdr:nvSpPr>
      <xdr:spPr>
        <a:xfrm>
          <a:off x="6737427" y="1010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6" name="直線コネクタ 405"/>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7"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8" name="直線コネクタ 407"/>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9"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10" name="直線コネクタ 409"/>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16484</xdr:rowOff>
    </xdr:from>
    <xdr:to>
      <xdr:col>15</xdr:col>
      <xdr:colOff>180975</xdr:colOff>
      <xdr:row>73</xdr:row>
      <xdr:rowOff>140767</xdr:rowOff>
    </xdr:to>
    <xdr:cxnSp macro="">
      <xdr:nvCxnSpPr>
        <xdr:cNvPr id="411" name="直線コネクタ 410"/>
        <xdr:cNvCxnSpPr/>
      </xdr:nvCxnSpPr>
      <xdr:spPr>
        <a:xfrm>
          <a:off x="9639300" y="12532334"/>
          <a:ext cx="838200" cy="12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2"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3" name="フローチャート : 判断 412"/>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166332</xdr:rowOff>
    </xdr:from>
    <xdr:to>
      <xdr:col>14</xdr:col>
      <xdr:colOff>28575</xdr:colOff>
      <xdr:row>73</xdr:row>
      <xdr:rowOff>16484</xdr:rowOff>
    </xdr:to>
    <xdr:cxnSp macro="">
      <xdr:nvCxnSpPr>
        <xdr:cNvPr id="414" name="直線コネクタ 413"/>
        <xdr:cNvCxnSpPr/>
      </xdr:nvCxnSpPr>
      <xdr:spPr>
        <a:xfrm>
          <a:off x="8750300" y="12510732"/>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5" name="フローチャート : 判断 414"/>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95217</xdr:rowOff>
    </xdr:from>
    <xdr:ext cx="534377" cy="259045"/>
    <xdr:sp macro="" textlink="">
      <xdr:nvSpPr>
        <xdr:cNvPr id="416" name="テキスト ボックス 415"/>
        <xdr:cNvSpPr txBox="1"/>
      </xdr:nvSpPr>
      <xdr:spPr>
        <a:xfrm>
          <a:off x="9372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166332</xdr:rowOff>
    </xdr:from>
    <xdr:to>
      <xdr:col>12</xdr:col>
      <xdr:colOff>511175</xdr:colOff>
      <xdr:row>74</xdr:row>
      <xdr:rowOff>111773</xdr:rowOff>
    </xdr:to>
    <xdr:cxnSp macro="">
      <xdr:nvCxnSpPr>
        <xdr:cNvPr id="417" name="直線コネクタ 416"/>
        <xdr:cNvCxnSpPr/>
      </xdr:nvCxnSpPr>
      <xdr:spPr>
        <a:xfrm flipV="1">
          <a:off x="7861300" y="12510732"/>
          <a:ext cx="889000" cy="28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8" name="フローチャート : 判断 417"/>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107714</xdr:rowOff>
    </xdr:from>
    <xdr:ext cx="534377" cy="259045"/>
    <xdr:sp macro="" textlink="">
      <xdr:nvSpPr>
        <xdr:cNvPr id="419" name="テキスト ボックス 418"/>
        <xdr:cNvSpPr txBox="1"/>
      </xdr:nvSpPr>
      <xdr:spPr>
        <a:xfrm>
          <a:off x="8483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79502</xdr:rowOff>
    </xdr:from>
    <xdr:to>
      <xdr:col>11</xdr:col>
      <xdr:colOff>307975</xdr:colOff>
      <xdr:row>74</xdr:row>
      <xdr:rowOff>111773</xdr:rowOff>
    </xdr:to>
    <xdr:cxnSp macro="">
      <xdr:nvCxnSpPr>
        <xdr:cNvPr id="420" name="直線コネクタ 419"/>
        <xdr:cNvCxnSpPr/>
      </xdr:nvCxnSpPr>
      <xdr:spPr>
        <a:xfrm>
          <a:off x="6972300" y="12766802"/>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1" name="フローチャート : 判断 420"/>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102264</xdr:rowOff>
    </xdr:from>
    <xdr:ext cx="534377" cy="259045"/>
    <xdr:sp macro="" textlink="">
      <xdr:nvSpPr>
        <xdr:cNvPr id="422" name="テキスト ボックス 421"/>
        <xdr:cNvSpPr txBox="1"/>
      </xdr:nvSpPr>
      <xdr:spPr>
        <a:xfrm>
          <a:off x="7594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3" name="フローチャート : 判断 422"/>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87940</xdr:rowOff>
    </xdr:from>
    <xdr:ext cx="534377" cy="259045"/>
    <xdr:sp macro="" textlink="">
      <xdr:nvSpPr>
        <xdr:cNvPr id="424" name="テキスト ボックス 423"/>
        <xdr:cNvSpPr txBox="1"/>
      </xdr:nvSpPr>
      <xdr:spPr>
        <a:xfrm>
          <a:off x="6705111" y="131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89967</xdr:rowOff>
    </xdr:from>
    <xdr:to>
      <xdr:col>15</xdr:col>
      <xdr:colOff>231775</xdr:colOff>
      <xdr:row>74</xdr:row>
      <xdr:rowOff>20117</xdr:rowOff>
    </xdr:to>
    <xdr:sp macro="" textlink="">
      <xdr:nvSpPr>
        <xdr:cNvPr id="430" name="円/楕円 429"/>
        <xdr:cNvSpPr/>
      </xdr:nvSpPr>
      <xdr:spPr>
        <a:xfrm>
          <a:off x="10426700" y="1260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112844</xdr:rowOff>
    </xdr:from>
    <xdr:ext cx="534377" cy="259045"/>
    <xdr:sp macro="" textlink="">
      <xdr:nvSpPr>
        <xdr:cNvPr id="431" name="商工費該当値テキスト"/>
        <xdr:cNvSpPr txBox="1"/>
      </xdr:nvSpPr>
      <xdr:spPr>
        <a:xfrm>
          <a:off x="10528300" y="1245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24,472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137134</xdr:rowOff>
    </xdr:from>
    <xdr:to>
      <xdr:col>14</xdr:col>
      <xdr:colOff>79375</xdr:colOff>
      <xdr:row>73</xdr:row>
      <xdr:rowOff>67284</xdr:rowOff>
    </xdr:to>
    <xdr:sp macro="" textlink="">
      <xdr:nvSpPr>
        <xdr:cNvPr id="432" name="円/楕円 431"/>
        <xdr:cNvSpPr/>
      </xdr:nvSpPr>
      <xdr:spPr>
        <a:xfrm>
          <a:off x="9588500" y="124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83811</xdr:rowOff>
    </xdr:from>
    <xdr:ext cx="534377" cy="259045"/>
    <xdr:sp macro="" textlink="">
      <xdr:nvSpPr>
        <xdr:cNvPr id="433" name="テキスト ボックス 432"/>
        <xdr:cNvSpPr txBox="1"/>
      </xdr:nvSpPr>
      <xdr:spPr>
        <a:xfrm>
          <a:off x="9372111" y="122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115532</xdr:rowOff>
    </xdr:from>
    <xdr:to>
      <xdr:col>12</xdr:col>
      <xdr:colOff>561975</xdr:colOff>
      <xdr:row>73</xdr:row>
      <xdr:rowOff>45682</xdr:rowOff>
    </xdr:to>
    <xdr:sp macro="" textlink="">
      <xdr:nvSpPr>
        <xdr:cNvPr id="434" name="円/楕円 433"/>
        <xdr:cNvSpPr/>
      </xdr:nvSpPr>
      <xdr:spPr>
        <a:xfrm>
          <a:off x="8699500" y="124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62209</xdr:rowOff>
    </xdr:from>
    <xdr:ext cx="534377" cy="259045"/>
    <xdr:sp macro="" textlink="">
      <xdr:nvSpPr>
        <xdr:cNvPr id="435" name="テキスト ボックス 434"/>
        <xdr:cNvSpPr txBox="1"/>
      </xdr:nvSpPr>
      <xdr:spPr>
        <a:xfrm>
          <a:off x="8483111" y="1223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28,301</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60973</xdr:rowOff>
    </xdr:from>
    <xdr:to>
      <xdr:col>11</xdr:col>
      <xdr:colOff>358775</xdr:colOff>
      <xdr:row>74</xdr:row>
      <xdr:rowOff>162573</xdr:rowOff>
    </xdr:to>
    <xdr:sp macro="" textlink="">
      <xdr:nvSpPr>
        <xdr:cNvPr id="436" name="円/楕円 435"/>
        <xdr:cNvSpPr/>
      </xdr:nvSpPr>
      <xdr:spPr>
        <a:xfrm>
          <a:off x="7810500" y="127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7650</xdr:rowOff>
    </xdr:from>
    <xdr:ext cx="534377" cy="259045"/>
    <xdr:sp macro="" textlink="">
      <xdr:nvSpPr>
        <xdr:cNvPr id="437" name="テキスト ボックス 436"/>
        <xdr:cNvSpPr txBox="1"/>
      </xdr:nvSpPr>
      <xdr:spPr>
        <a:xfrm>
          <a:off x="7594111" y="125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20,733</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28702</xdr:rowOff>
    </xdr:from>
    <xdr:to>
      <xdr:col>10</xdr:col>
      <xdr:colOff>155575</xdr:colOff>
      <xdr:row>74</xdr:row>
      <xdr:rowOff>130302</xdr:rowOff>
    </xdr:to>
    <xdr:sp macro="" textlink="">
      <xdr:nvSpPr>
        <xdr:cNvPr id="438" name="円/楕円 437"/>
        <xdr:cNvSpPr/>
      </xdr:nvSpPr>
      <xdr:spPr>
        <a:xfrm>
          <a:off x="6921500" y="127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146829</xdr:rowOff>
    </xdr:from>
    <xdr:ext cx="534377" cy="259045"/>
    <xdr:sp macro="" textlink="">
      <xdr:nvSpPr>
        <xdr:cNvPr id="439" name="テキスト ボックス 438"/>
        <xdr:cNvSpPr txBox="1"/>
      </xdr:nvSpPr>
      <xdr:spPr>
        <a:xfrm>
          <a:off x="6705111" y="1249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3" name="直線コネクタ 462"/>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4"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5" name="直線コネクタ 464"/>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6"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7" name="直線コネクタ 466"/>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91580</xdr:rowOff>
    </xdr:from>
    <xdr:to>
      <xdr:col>15</xdr:col>
      <xdr:colOff>180975</xdr:colOff>
      <xdr:row>97</xdr:row>
      <xdr:rowOff>106135</xdr:rowOff>
    </xdr:to>
    <xdr:cxnSp macro="">
      <xdr:nvCxnSpPr>
        <xdr:cNvPr id="468" name="直線コネクタ 467"/>
        <xdr:cNvCxnSpPr/>
      </xdr:nvCxnSpPr>
      <xdr:spPr>
        <a:xfrm flipV="1">
          <a:off x="9639300" y="16722230"/>
          <a:ext cx="8382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9"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70" name="フローチャート : 判断 469"/>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81826</xdr:rowOff>
    </xdr:from>
    <xdr:to>
      <xdr:col>14</xdr:col>
      <xdr:colOff>28575</xdr:colOff>
      <xdr:row>97</xdr:row>
      <xdr:rowOff>106135</xdr:rowOff>
    </xdr:to>
    <xdr:cxnSp macro="">
      <xdr:nvCxnSpPr>
        <xdr:cNvPr id="471" name="直線コネクタ 470"/>
        <xdr:cNvCxnSpPr/>
      </xdr:nvCxnSpPr>
      <xdr:spPr>
        <a:xfrm>
          <a:off x="8750300" y="16712476"/>
          <a:ext cx="8890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2" name="フローチャート : 判断 471"/>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3" name="テキスト ボックス 472"/>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81826</xdr:rowOff>
    </xdr:from>
    <xdr:to>
      <xdr:col>12</xdr:col>
      <xdr:colOff>511175</xdr:colOff>
      <xdr:row>97</xdr:row>
      <xdr:rowOff>118532</xdr:rowOff>
    </xdr:to>
    <xdr:cxnSp macro="">
      <xdr:nvCxnSpPr>
        <xdr:cNvPr id="474" name="直線コネクタ 473"/>
        <xdr:cNvCxnSpPr/>
      </xdr:nvCxnSpPr>
      <xdr:spPr>
        <a:xfrm flipV="1">
          <a:off x="7861300" y="16712476"/>
          <a:ext cx="889000" cy="3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5" name="フローチャート : 判断 474"/>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6" name="テキスト ボックス 475"/>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34339</xdr:rowOff>
    </xdr:from>
    <xdr:to>
      <xdr:col>11</xdr:col>
      <xdr:colOff>307975</xdr:colOff>
      <xdr:row>97</xdr:row>
      <xdr:rowOff>118532</xdr:rowOff>
    </xdr:to>
    <xdr:cxnSp macro="">
      <xdr:nvCxnSpPr>
        <xdr:cNvPr id="477" name="直線コネクタ 476"/>
        <xdr:cNvCxnSpPr/>
      </xdr:nvCxnSpPr>
      <xdr:spPr>
        <a:xfrm>
          <a:off x="6972300" y="16664989"/>
          <a:ext cx="889000" cy="8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8" name="フローチャート : 判断 477"/>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9" name="テキスト ボックス 478"/>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80" name="フローチャート : 判断 479"/>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79621</xdr:rowOff>
    </xdr:from>
    <xdr:ext cx="534377" cy="259045"/>
    <xdr:sp macro="" textlink="">
      <xdr:nvSpPr>
        <xdr:cNvPr id="481" name="テキスト ボックス 480"/>
        <xdr:cNvSpPr txBox="1"/>
      </xdr:nvSpPr>
      <xdr:spPr>
        <a:xfrm>
          <a:off x="6705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40780</xdr:rowOff>
    </xdr:from>
    <xdr:to>
      <xdr:col>15</xdr:col>
      <xdr:colOff>231775</xdr:colOff>
      <xdr:row>97</xdr:row>
      <xdr:rowOff>142380</xdr:rowOff>
    </xdr:to>
    <xdr:sp macro="" textlink="">
      <xdr:nvSpPr>
        <xdr:cNvPr id="487" name="円/楕円 486"/>
        <xdr:cNvSpPr/>
      </xdr:nvSpPr>
      <xdr:spPr>
        <a:xfrm>
          <a:off x="10426700" y="166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127157</xdr:rowOff>
    </xdr:from>
    <xdr:ext cx="534377" cy="259045"/>
    <xdr:sp macro="" textlink="">
      <xdr:nvSpPr>
        <xdr:cNvPr id="488" name="土木費該当値テキスト"/>
        <xdr:cNvSpPr txBox="1"/>
      </xdr:nvSpPr>
      <xdr:spPr>
        <a:xfrm>
          <a:off x="10528300" y="165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38,815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55335</xdr:rowOff>
    </xdr:from>
    <xdr:to>
      <xdr:col>14</xdr:col>
      <xdr:colOff>79375</xdr:colOff>
      <xdr:row>97</xdr:row>
      <xdr:rowOff>156935</xdr:rowOff>
    </xdr:to>
    <xdr:sp macro="" textlink="">
      <xdr:nvSpPr>
        <xdr:cNvPr id="489" name="円/楕円 488"/>
        <xdr:cNvSpPr/>
      </xdr:nvSpPr>
      <xdr:spPr>
        <a:xfrm>
          <a:off x="9588500" y="166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148062</xdr:rowOff>
    </xdr:from>
    <xdr:ext cx="534377" cy="259045"/>
    <xdr:sp macro="" textlink="">
      <xdr:nvSpPr>
        <xdr:cNvPr id="490" name="テキスト ボックス 489"/>
        <xdr:cNvSpPr txBox="1"/>
      </xdr:nvSpPr>
      <xdr:spPr>
        <a:xfrm>
          <a:off x="9372111"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31026</xdr:rowOff>
    </xdr:from>
    <xdr:to>
      <xdr:col>12</xdr:col>
      <xdr:colOff>561975</xdr:colOff>
      <xdr:row>97</xdr:row>
      <xdr:rowOff>132626</xdr:rowOff>
    </xdr:to>
    <xdr:sp macro="" textlink="">
      <xdr:nvSpPr>
        <xdr:cNvPr id="491" name="円/楕円 490"/>
        <xdr:cNvSpPr/>
      </xdr:nvSpPr>
      <xdr:spPr>
        <a:xfrm>
          <a:off x="8699500" y="166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123753</xdr:rowOff>
    </xdr:from>
    <xdr:ext cx="534377" cy="259045"/>
    <xdr:sp macro="" textlink="">
      <xdr:nvSpPr>
        <xdr:cNvPr id="492" name="テキスト ボックス 491"/>
        <xdr:cNvSpPr txBox="1"/>
      </xdr:nvSpPr>
      <xdr:spPr>
        <a:xfrm>
          <a:off x="8483111" y="167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67732</xdr:rowOff>
    </xdr:from>
    <xdr:to>
      <xdr:col>11</xdr:col>
      <xdr:colOff>358775</xdr:colOff>
      <xdr:row>97</xdr:row>
      <xdr:rowOff>169332</xdr:rowOff>
    </xdr:to>
    <xdr:sp macro="" textlink="">
      <xdr:nvSpPr>
        <xdr:cNvPr id="493" name="円/楕円 492"/>
        <xdr:cNvSpPr/>
      </xdr:nvSpPr>
      <xdr:spPr>
        <a:xfrm>
          <a:off x="7810500" y="1669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160459</xdr:rowOff>
    </xdr:from>
    <xdr:ext cx="534377" cy="259045"/>
    <xdr:sp macro="" textlink="">
      <xdr:nvSpPr>
        <xdr:cNvPr id="494" name="テキスト ボックス 493"/>
        <xdr:cNvSpPr txBox="1"/>
      </xdr:nvSpPr>
      <xdr:spPr>
        <a:xfrm>
          <a:off x="7594111" y="1679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154989</xdr:rowOff>
    </xdr:from>
    <xdr:to>
      <xdr:col>10</xdr:col>
      <xdr:colOff>155575</xdr:colOff>
      <xdr:row>97</xdr:row>
      <xdr:rowOff>85139</xdr:rowOff>
    </xdr:to>
    <xdr:sp macro="" textlink="">
      <xdr:nvSpPr>
        <xdr:cNvPr id="495" name="円/楕円 494"/>
        <xdr:cNvSpPr/>
      </xdr:nvSpPr>
      <xdr:spPr>
        <a:xfrm>
          <a:off x="6921500" y="166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76266</xdr:rowOff>
    </xdr:from>
    <xdr:ext cx="534377" cy="259045"/>
    <xdr:sp macro="" textlink="">
      <xdr:nvSpPr>
        <xdr:cNvPr id="496" name="テキスト ボックス 495"/>
        <xdr:cNvSpPr txBox="1"/>
      </xdr:nvSpPr>
      <xdr:spPr>
        <a:xfrm>
          <a:off x="6705111" y="1670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18,375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20" name="直線コネクタ 519"/>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1"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2" name="直線コネクタ 521"/>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3"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4" name="直線コネクタ 523"/>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48794</xdr:rowOff>
    </xdr:from>
    <xdr:to>
      <xdr:col>23</xdr:col>
      <xdr:colOff>517525</xdr:colOff>
      <xdr:row>38</xdr:row>
      <xdr:rowOff>1625</xdr:rowOff>
    </xdr:to>
    <xdr:cxnSp macro="">
      <xdr:nvCxnSpPr>
        <xdr:cNvPr id="525" name="直線コネクタ 524"/>
        <xdr:cNvCxnSpPr/>
      </xdr:nvCxnSpPr>
      <xdr:spPr>
        <a:xfrm>
          <a:off x="15481300" y="6392444"/>
          <a:ext cx="838200" cy="1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6"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7" name="フローチャート : 判断 526"/>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48794</xdr:rowOff>
    </xdr:from>
    <xdr:to>
      <xdr:col>22</xdr:col>
      <xdr:colOff>365125</xdr:colOff>
      <xdr:row>37</xdr:row>
      <xdr:rowOff>137547</xdr:rowOff>
    </xdr:to>
    <xdr:cxnSp macro="">
      <xdr:nvCxnSpPr>
        <xdr:cNvPr id="528" name="直線コネクタ 527"/>
        <xdr:cNvCxnSpPr/>
      </xdr:nvCxnSpPr>
      <xdr:spPr>
        <a:xfrm flipV="1">
          <a:off x="14592300" y="6392444"/>
          <a:ext cx="889000" cy="8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9" name="フローチャート : 判断 528"/>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30" name="テキスト ボックス 529"/>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137547</xdr:rowOff>
    </xdr:from>
    <xdr:to>
      <xdr:col>21</xdr:col>
      <xdr:colOff>161925</xdr:colOff>
      <xdr:row>37</xdr:row>
      <xdr:rowOff>145015</xdr:rowOff>
    </xdr:to>
    <xdr:cxnSp macro="">
      <xdr:nvCxnSpPr>
        <xdr:cNvPr id="531" name="直線コネクタ 530"/>
        <xdr:cNvCxnSpPr/>
      </xdr:nvCxnSpPr>
      <xdr:spPr>
        <a:xfrm flipV="1">
          <a:off x="13703300" y="6481197"/>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2" name="フローチャート : 判断 531"/>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3" name="テキスト ボックス 532"/>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145015</xdr:rowOff>
    </xdr:from>
    <xdr:to>
      <xdr:col>19</xdr:col>
      <xdr:colOff>644525</xdr:colOff>
      <xdr:row>37</xdr:row>
      <xdr:rowOff>157226</xdr:rowOff>
    </xdr:to>
    <xdr:cxnSp macro="">
      <xdr:nvCxnSpPr>
        <xdr:cNvPr id="534" name="直線コネクタ 533"/>
        <xdr:cNvCxnSpPr/>
      </xdr:nvCxnSpPr>
      <xdr:spPr>
        <a:xfrm flipV="1">
          <a:off x="12814300" y="6488665"/>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5" name="フローチャート : 判断 534"/>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6" name="テキスト ボックス 535"/>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7" name="フローチャート : 判断 536"/>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8" name="テキスト ボックス 537"/>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122275</xdr:rowOff>
    </xdr:from>
    <xdr:to>
      <xdr:col>23</xdr:col>
      <xdr:colOff>568325</xdr:colOff>
      <xdr:row>38</xdr:row>
      <xdr:rowOff>52425</xdr:rowOff>
    </xdr:to>
    <xdr:sp macro="" textlink="">
      <xdr:nvSpPr>
        <xdr:cNvPr id="544" name="円/楕円 543"/>
        <xdr:cNvSpPr/>
      </xdr:nvSpPr>
      <xdr:spPr>
        <a:xfrm>
          <a:off x="162687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37202</xdr:rowOff>
    </xdr:from>
    <xdr:ext cx="534377" cy="259045"/>
    <xdr:sp macro="" textlink="">
      <xdr:nvSpPr>
        <xdr:cNvPr id="545" name="消防費該当値テキスト"/>
        <xdr:cNvSpPr txBox="1"/>
      </xdr:nvSpPr>
      <xdr:spPr>
        <a:xfrm>
          <a:off x="16370300" y="638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169444</xdr:rowOff>
    </xdr:from>
    <xdr:to>
      <xdr:col>22</xdr:col>
      <xdr:colOff>415925</xdr:colOff>
      <xdr:row>37</xdr:row>
      <xdr:rowOff>99594</xdr:rowOff>
    </xdr:to>
    <xdr:sp macro="" textlink="">
      <xdr:nvSpPr>
        <xdr:cNvPr id="546" name="円/楕円 545"/>
        <xdr:cNvSpPr/>
      </xdr:nvSpPr>
      <xdr:spPr>
        <a:xfrm>
          <a:off x="15430500" y="63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90721</xdr:rowOff>
    </xdr:from>
    <xdr:ext cx="534377" cy="259045"/>
    <xdr:sp macro="" textlink="">
      <xdr:nvSpPr>
        <xdr:cNvPr id="547" name="テキスト ボックス 546"/>
        <xdr:cNvSpPr txBox="1"/>
      </xdr:nvSpPr>
      <xdr:spPr>
        <a:xfrm>
          <a:off x="15214111" y="64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86747</xdr:rowOff>
    </xdr:from>
    <xdr:to>
      <xdr:col>21</xdr:col>
      <xdr:colOff>212725</xdr:colOff>
      <xdr:row>38</xdr:row>
      <xdr:rowOff>16897</xdr:rowOff>
    </xdr:to>
    <xdr:sp macro="" textlink="">
      <xdr:nvSpPr>
        <xdr:cNvPr id="548" name="円/楕円 547"/>
        <xdr:cNvSpPr/>
      </xdr:nvSpPr>
      <xdr:spPr>
        <a:xfrm>
          <a:off x="14541500" y="64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8024</xdr:rowOff>
    </xdr:from>
    <xdr:ext cx="534377" cy="259045"/>
    <xdr:sp macro="" textlink="">
      <xdr:nvSpPr>
        <xdr:cNvPr id="549" name="テキスト ボックス 548"/>
        <xdr:cNvSpPr txBox="1"/>
      </xdr:nvSpPr>
      <xdr:spPr>
        <a:xfrm>
          <a:off x="14325111" y="652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94215</xdr:rowOff>
    </xdr:from>
    <xdr:to>
      <xdr:col>20</xdr:col>
      <xdr:colOff>9525</xdr:colOff>
      <xdr:row>38</xdr:row>
      <xdr:rowOff>24364</xdr:rowOff>
    </xdr:to>
    <xdr:sp macro="" textlink="">
      <xdr:nvSpPr>
        <xdr:cNvPr id="550" name="円/楕円 549"/>
        <xdr:cNvSpPr/>
      </xdr:nvSpPr>
      <xdr:spPr>
        <a:xfrm>
          <a:off x="13652500" y="64378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15492</xdr:rowOff>
    </xdr:from>
    <xdr:ext cx="534377" cy="259045"/>
    <xdr:sp macro="" textlink="">
      <xdr:nvSpPr>
        <xdr:cNvPr id="551" name="テキスト ボックス 550"/>
        <xdr:cNvSpPr txBox="1"/>
      </xdr:nvSpPr>
      <xdr:spPr>
        <a:xfrm>
          <a:off x="13436111" y="65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106426</xdr:rowOff>
    </xdr:from>
    <xdr:to>
      <xdr:col>18</xdr:col>
      <xdr:colOff>492125</xdr:colOff>
      <xdr:row>38</xdr:row>
      <xdr:rowOff>36576</xdr:rowOff>
    </xdr:to>
    <xdr:sp macro="" textlink="">
      <xdr:nvSpPr>
        <xdr:cNvPr id="552" name="円/楕円 551"/>
        <xdr:cNvSpPr/>
      </xdr:nvSpPr>
      <xdr:spPr>
        <a:xfrm>
          <a:off x="127635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27703</xdr:rowOff>
    </xdr:from>
    <xdr:ext cx="534377" cy="259045"/>
    <xdr:sp macro="" textlink="">
      <xdr:nvSpPr>
        <xdr:cNvPr id="553" name="テキスト ボックス 552"/>
        <xdr:cNvSpPr txBox="1"/>
      </xdr:nvSpPr>
      <xdr:spPr>
        <a:xfrm>
          <a:off x="12547111" y="654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57,257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80" name="直線コネクタ 579"/>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1"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2" name="直線コネクタ 581"/>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3"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4" name="直線コネクタ 583"/>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169075</xdr:rowOff>
    </xdr:from>
    <xdr:to>
      <xdr:col>23</xdr:col>
      <xdr:colOff>517525</xdr:colOff>
      <xdr:row>57</xdr:row>
      <xdr:rowOff>169336</xdr:rowOff>
    </xdr:to>
    <xdr:cxnSp macro="">
      <xdr:nvCxnSpPr>
        <xdr:cNvPr id="585" name="直線コネクタ 584"/>
        <xdr:cNvCxnSpPr/>
      </xdr:nvCxnSpPr>
      <xdr:spPr>
        <a:xfrm>
          <a:off x="15481300" y="9941725"/>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6"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7" name="フローチャート : 判断 586"/>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15815</xdr:rowOff>
    </xdr:from>
    <xdr:to>
      <xdr:col>22</xdr:col>
      <xdr:colOff>365125</xdr:colOff>
      <xdr:row>57</xdr:row>
      <xdr:rowOff>169075</xdr:rowOff>
    </xdr:to>
    <xdr:cxnSp macro="">
      <xdr:nvCxnSpPr>
        <xdr:cNvPr id="588" name="直線コネクタ 587"/>
        <xdr:cNvCxnSpPr/>
      </xdr:nvCxnSpPr>
      <xdr:spPr>
        <a:xfrm>
          <a:off x="14592300" y="9788465"/>
          <a:ext cx="889000" cy="15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9" name="フローチャート : 判断 588"/>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90" name="テキスト ボックス 589"/>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15815</xdr:rowOff>
    </xdr:from>
    <xdr:to>
      <xdr:col>21</xdr:col>
      <xdr:colOff>161925</xdr:colOff>
      <xdr:row>57</xdr:row>
      <xdr:rowOff>64964</xdr:rowOff>
    </xdr:to>
    <xdr:cxnSp macro="">
      <xdr:nvCxnSpPr>
        <xdr:cNvPr id="591" name="直線コネクタ 590"/>
        <xdr:cNvCxnSpPr/>
      </xdr:nvCxnSpPr>
      <xdr:spPr>
        <a:xfrm flipV="1">
          <a:off x="13703300" y="9788465"/>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2" name="フローチャート : 判断 591"/>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3" name="テキスト ボックス 592"/>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64964</xdr:rowOff>
    </xdr:from>
    <xdr:to>
      <xdr:col>19</xdr:col>
      <xdr:colOff>644525</xdr:colOff>
      <xdr:row>57</xdr:row>
      <xdr:rowOff>103598</xdr:rowOff>
    </xdr:to>
    <xdr:cxnSp macro="">
      <xdr:nvCxnSpPr>
        <xdr:cNvPr id="594" name="直線コネクタ 593"/>
        <xdr:cNvCxnSpPr/>
      </xdr:nvCxnSpPr>
      <xdr:spPr>
        <a:xfrm flipV="1">
          <a:off x="12814300" y="9837614"/>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5" name="フローチャート : 判断 594"/>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6" name="テキスト ボックス 595"/>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7" name="フローチャート : 判断 596"/>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8" name="テキスト ボックス 597"/>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118536</xdr:rowOff>
    </xdr:from>
    <xdr:to>
      <xdr:col>23</xdr:col>
      <xdr:colOff>568325</xdr:colOff>
      <xdr:row>58</xdr:row>
      <xdr:rowOff>48686</xdr:rowOff>
    </xdr:to>
    <xdr:sp macro="" textlink="">
      <xdr:nvSpPr>
        <xdr:cNvPr id="604" name="円/楕円 603"/>
        <xdr:cNvSpPr/>
      </xdr:nvSpPr>
      <xdr:spPr>
        <a:xfrm>
          <a:off x="16268700" y="98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33463</xdr:rowOff>
    </xdr:from>
    <xdr:ext cx="534377" cy="259045"/>
    <xdr:sp macro="" textlink="">
      <xdr:nvSpPr>
        <xdr:cNvPr id="605" name="教育費該当値テキスト"/>
        <xdr:cNvSpPr txBox="1"/>
      </xdr:nvSpPr>
      <xdr:spPr>
        <a:xfrm>
          <a:off x="16370300" y="980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36,685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118275</xdr:rowOff>
    </xdr:from>
    <xdr:to>
      <xdr:col>22</xdr:col>
      <xdr:colOff>415925</xdr:colOff>
      <xdr:row>58</xdr:row>
      <xdr:rowOff>48425</xdr:rowOff>
    </xdr:to>
    <xdr:sp macro="" textlink="">
      <xdr:nvSpPr>
        <xdr:cNvPr id="606" name="円/楕円 605"/>
        <xdr:cNvSpPr/>
      </xdr:nvSpPr>
      <xdr:spPr>
        <a:xfrm>
          <a:off x="15430500" y="98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39552</xdr:rowOff>
    </xdr:from>
    <xdr:ext cx="534377" cy="259045"/>
    <xdr:sp macro="" textlink="">
      <xdr:nvSpPr>
        <xdr:cNvPr id="607" name="テキスト ボックス 606"/>
        <xdr:cNvSpPr txBox="1"/>
      </xdr:nvSpPr>
      <xdr:spPr>
        <a:xfrm>
          <a:off x="15214111"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136465</xdr:rowOff>
    </xdr:from>
    <xdr:to>
      <xdr:col>21</xdr:col>
      <xdr:colOff>212725</xdr:colOff>
      <xdr:row>57</xdr:row>
      <xdr:rowOff>66615</xdr:rowOff>
    </xdr:to>
    <xdr:sp macro="" textlink="">
      <xdr:nvSpPr>
        <xdr:cNvPr id="608" name="円/楕円 607"/>
        <xdr:cNvSpPr/>
      </xdr:nvSpPr>
      <xdr:spPr>
        <a:xfrm>
          <a:off x="14541500" y="97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57742</xdr:rowOff>
    </xdr:from>
    <xdr:ext cx="534377" cy="259045"/>
    <xdr:sp macro="" textlink="">
      <xdr:nvSpPr>
        <xdr:cNvPr id="609" name="テキスト ボックス 608"/>
        <xdr:cNvSpPr txBox="1"/>
      </xdr:nvSpPr>
      <xdr:spPr>
        <a:xfrm>
          <a:off x="14325111" y="98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14164</xdr:rowOff>
    </xdr:from>
    <xdr:to>
      <xdr:col>20</xdr:col>
      <xdr:colOff>9525</xdr:colOff>
      <xdr:row>57</xdr:row>
      <xdr:rowOff>115764</xdr:rowOff>
    </xdr:to>
    <xdr:sp macro="" textlink="">
      <xdr:nvSpPr>
        <xdr:cNvPr id="610" name="円/楕円 609"/>
        <xdr:cNvSpPr/>
      </xdr:nvSpPr>
      <xdr:spPr>
        <a:xfrm>
          <a:off x="13652500" y="97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106891</xdr:rowOff>
    </xdr:from>
    <xdr:ext cx="534377" cy="259045"/>
    <xdr:sp macro="" textlink="">
      <xdr:nvSpPr>
        <xdr:cNvPr id="611" name="テキスト ボックス 610"/>
        <xdr:cNvSpPr txBox="1"/>
      </xdr:nvSpPr>
      <xdr:spPr>
        <a:xfrm>
          <a:off x="13436111" y="987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52798</xdr:rowOff>
    </xdr:from>
    <xdr:to>
      <xdr:col>18</xdr:col>
      <xdr:colOff>492125</xdr:colOff>
      <xdr:row>57</xdr:row>
      <xdr:rowOff>154398</xdr:rowOff>
    </xdr:to>
    <xdr:sp macro="" textlink="">
      <xdr:nvSpPr>
        <xdr:cNvPr id="612" name="円/楕円 611"/>
        <xdr:cNvSpPr/>
      </xdr:nvSpPr>
      <xdr:spPr>
        <a:xfrm>
          <a:off x="12763500" y="98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145525</xdr:rowOff>
    </xdr:from>
    <xdr:ext cx="534377" cy="259045"/>
    <xdr:sp macro="" textlink="">
      <xdr:nvSpPr>
        <xdr:cNvPr id="613" name="テキスト ボックス 612"/>
        <xdr:cNvSpPr txBox="1"/>
      </xdr:nvSpPr>
      <xdr:spPr>
        <a:xfrm>
          <a:off x="12547111" y="991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5" name="直線コネクタ 634"/>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8"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9" name="直線コネクタ 638"/>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75874</xdr:rowOff>
    </xdr:from>
    <xdr:to>
      <xdr:col>23</xdr:col>
      <xdr:colOff>517525</xdr:colOff>
      <xdr:row>78</xdr:row>
      <xdr:rowOff>138923</xdr:rowOff>
    </xdr:to>
    <xdr:cxnSp macro="">
      <xdr:nvCxnSpPr>
        <xdr:cNvPr id="640" name="直線コネクタ 639"/>
        <xdr:cNvCxnSpPr/>
      </xdr:nvCxnSpPr>
      <xdr:spPr>
        <a:xfrm>
          <a:off x="15481300" y="13448974"/>
          <a:ext cx="838200" cy="6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1"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2" name="フローチャート : 判断 641"/>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147563</xdr:rowOff>
    </xdr:from>
    <xdr:to>
      <xdr:col>22</xdr:col>
      <xdr:colOff>365125</xdr:colOff>
      <xdr:row>78</xdr:row>
      <xdr:rowOff>75874</xdr:rowOff>
    </xdr:to>
    <xdr:cxnSp macro="">
      <xdr:nvCxnSpPr>
        <xdr:cNvPr id="643" name="直線コネクタ 642"/>
        <xdr:cNvCxnSpPr/>
      </xdr:nvCxnSpPr>
      <xdr:spPr>
        <a:xfrm>
          <a:off x="14592300" y="13349213"/>
          <a:ext cx="889000" cy="9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4" name="フローチャート : 判断 643"/>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5" name="テキスト ボックス 644"/>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147563</xdr:rowOff>
    </xdr:from>
    <xdr:to>
      <xdr:col>21</xdr:col>
      <xdr:colOff>161925</xdr:colOff>
      <xdr:row>78</xdr:row>
      <xdr:rowOff>134077</xdr:rowOff>
    </xdr:to>
    <xdr:cxnSp macro="">
      <xdr:nvCxnSpPr>
        <xdr:cNvPr id="646" name="直線コネクタ 645"/>
        <xdr:cNvCxnSpPr/>
      </xdr:nvCxnSpPr>
      <xdr:spPr>
        <a:xfrm flipV="1">
          <a:off x="13703300" y="13349213"/>
          <a:ext cx="889000" cy="15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7" name="フローチャート : 判断 646"/>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8" name="テキスト ボックス 647"/>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127767</xdr:rowOff>
    </xdr:from>
    <xdr:to>
      <xdr:col>19</xdr:col>
      <xdr:colOff>644525</xdr:colOff>
      <xdr:row>78</xdr:row>
      <xdr:rowOff>134077</xdr:rowOff>
    </xdr:to>
    <xdr:cxnSp macro="">
      <xdr:nvCxnSpPr>
        <xdr:cNvPr id="649" name="直線コネクタ 648"/>
        <xdr:cNvCxnSpPr/>
      </xdr:nvCxnSpPr>
      <xdr:spPr>
        <a:xfrm>
          <a:off x="12814300" y="13500867"/>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50" name="フローチャート : 判断 649"/>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1" name="テキスト ボックス 650"/>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2" name="フローチャート : 判断 651"/>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3" name="テキスト ボックス 652"/>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88123</xdr:rowOff>
    </xdr:from>
    <xdr:to>
      <xdr:col>23</xdr:col>
      <xdr:colOff>568325</xdr:colOff>
      <xdr:row>79</xdr:row>
      <xdr:rowOff>18273</xdr:rowOff>
    </xdr:to>
    <xdr:sp macro="" textlink="">
      <xdr:nvSpPr>
        <xdr:cNvPr id="659" name="円/楕円 658"/>
        <xdr:cNvSpPr/>
      </xdr:nvSpPr>
      <xdr:spPr>
        <a:xfrm>
          <a:off x="162687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3050</xdr:rowOff>
    </xdr:from>
    <xdr:ext cx="313932" cy="259045"/>
    <xdr:sp macro="" textlink="">
      <xdr:nvSpPr>
        <xdr:cNvPr id="660" name="災害復旧費該当値テキスト"/>
        <xdr:cNvSpPr txBox="1"/>
      </xdr:nvSpPr>
      <xdr:spPr>
        <a:xfrm>
          <a:off x="16370300" y="13376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25074</xdr:rowOff>
    </xdr:from>
    <xdr:to>
      <xdr:col>22</xdr:col>
      <xdr:colOff>415925</xdr:colOff>
      <xdr:row>78</xdr:row>
      <xdr:rowOff>126674</xdr:rowOff>
    </xdr:to>
    <xdr:sp macro="" textlink="">
      <xdr:nvSpPr>
        <xdr:cNvPr id="661" name="円/楕円 660"/>
        <xdr:cNvSpPr/>
      </xdr:nvSpPr>
      <xdr:spPr>
        <a:xfrm>
          <a:off x="15430500" y="133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117801</xdr:rowOff>
    </xdr:from>
    <xdr:ext cx="469744" cy="259045"/>
    <xdr:sp macro="" textlink="">
      <xdr:nvSpPr>
        <xdr:cNvPr id="662" name="テキスト ボックス 661"/>
        <xdr:cNvSpPr txBox="1"/>
      </xdr:nvSpPr>
      <xdr:spPr>
        <a:xfrm>
          <a:off x="15246427" y="1349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96763</xdr:rowOff>
    </xdr:from>
    <xdr:to>
      <xdr:col>21</xdr:col>
      <xdr:colOff>212725</xdr:colOff>
      <xdr:row>78</xdr:row>
      <xdr:rowOff>26913</xdr:rowOff>
    </xdr:to>
    <xdr:sp macro="" textlink="">
      <xdr:nvSpPr>
        <xdr:cNvPr id="663" name="円/楕円 662"/>
        <xdr:cNvSpPr/>
      </xdr:nvSpPr>
      <xdr:spPr>
        <a:xfrm>
          <a:off x="14541500" y="132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18040</xdr:rowOff>
    </xdr:from>
    <xdr:ext cx="469744" cy="259045"/>
    <xdr:sp macro="" textlink="">
      <xdr:nvSpPr>
        <xdr:cNvPr id="664" name="テキスト ボックス 663"/>
        <xdr:cNvSpPr txBox="1"/>
      </xdr:nvSpPr>
      <xdr:spPr>
        <a:xfrm>
          <a:off x="14357427" y="133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83277</xdr:rowOff>
    </xdr:from>
    <xdr:to>
      <xdr:col>20</xdr:col>
      <xdr:colOff>9525</xdr:colOff>
      <xdr:row>79</xdr:row>
      <xdr:rowOff>13427</xdr:rowOff>
    </xdr:to>
    <xdr:sp macro="" textlink="">
      <xdr:nvSpPr>
        <xdr:cNvPr id="665" name="円/楕円 664"/>
        <xdr:cNvSpPr/>
      </xdr:nvSpPr>
      <xdr:spPr>
        <a:xfrm>
          <a:off x="13652500" y="1345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4554</xdr:rowOff>
    </xdr:from>
    <xdr:ext cx="378565" cy="259045"/>
    <xdr:sp macro="" textlink="">
      <xdr:nvSpPr>
        <xdr:cNvPr id="666" name="テキスト ボックス 665"/>
        <xdr:cNvSpPr txBox="1"/>
      </xdr:nvSpPr>
      <xdr:spPr>
        <a:xfrm>
          <a:off x="13514017" y="13549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76967</xdr:rowOff>
    </xdr:from>
    <xdr:to>
      <xdr:col>18</xdr:col>
      <xdr:colOff>492125</xdr:colOff>
      <xdr:row>79</xdr:row>
      <xdr:rowOff>7117</xdr:rowOff>
    </xdr:to>
    <xdr:sp macro="" textlink="">
      <xdr:nvSpPr>
        <xdr:cNvPr id="667" name="円/楕円 666"/>
        <xdr:cNvSpPr/>
      </xdr:nvSpPr>
      <xdr:spPr>
        <a:xfrm>
          <a:off x="12763500" y="1345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169694</xdr:rowOff>
    </xdr:from>
    <xdr:ext cx="378565" cy="259045"/>
    <xdr:sp macro="" textlink="">
      <xdr:nvSpPr>
        <xdr:cNvPr id="668" name="テキスト ボックス 667"/>
        <xdr:cNvSpPr txBox="1"/>
      </xdr:nvSpPr>
      <xdr:spPr>
        <a:xfrm>
          <a:off x="12625017" y="1354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4" name="直線コネクタ 693"/>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5"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6" name="直線コネクタ 695"/>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7"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8" name="直線コネクタ 697"/>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72045</xdr:rowOff>
    </xdr:from>
    <xdr:to>
      <xdr:col>23</xdr:col>
      <xdr:colOff>517525</xdr:colOff>
      <xdr:row>96</xdr:row>
      <xdr:rowOff>75975</xdr:rowOff>
    </xdr:to>
    <xdr:cxnSp macro="">
      <xdr:nvCxnSpPr>
        <xdr:cNvPr id="699" name="直線コネクタ 698"/>
        <xdr:cNvCxnSpPr/>
      </xdr:nvCxnSpPr>
      <xdr:spPr>
        <a:xfrm flipV="1">
          <a:off x="15481300" y="16531245"/>
          <a:ext cx="8382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700"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1" name="フローチャート : 判断 700"/>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68845</xdr:rowOff>
    </xdr:from>
    <xdr:to>
      <xdr:col>22</xdr:col>
      <xdr:colOff>365125</xdr:colOff>
      <xdr:row>96</xdr:row>
      <xdr:rowOff>75975</xdr:rowOff>
    </xdr:to>
    <xdr:cxnSp macro="">
      <xdr:nvCxnSpPr>
        <xdr:cNvPr id="702" name="直線コネクタ 701"/>
        <xdr:cNvCxnSpPr/>
      </xdr:nvCxnSpPr>
      <xdr:spPr>
        <a:xfrm>
          <a:off x="14592300" y="16528045"/>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3" name="フローチャート : 判断 702"/>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4" name="テキスト ボックス 703"/>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54541</xdr:rowOff>
    </xdr:from>
    <xdr:to>
      <xdr:col>21</xdr:col>
      <xdr:colOff>161925</xdr:colOff>
      <xdr:row>96</xdr:row>
      <xdr:rowOff>68845</xdr:rowOff>
    </xdr:to>
    <xdr:cxnSp macro="">
      <xdr:nvCxnSpPr>
        <xdr:cNvPr id="705" name="直線コネクタ 704"/>
        <xdr:cNvCxnSpPr/>
      </xdr:nvCxnSpPr>
      <xdr:spPr>
        <a:xfrm>
          <a:off x="13703300" y="16513741"/>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6" name="フローチャート : 判断 705"/>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7" name="テキスト ボックス 706"/>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32694</xdr:rowOff>
    </xdr:from>
    <xdr:to>
      <xdr:col>19</xdr:col>
      <xdr:colOff>644525</xdr:colOff>
      <xdr:row>96</xdr:row>
      <xdr:rowOff>54541</xdr:rowOff>
    </xdr:to>
    <xdr:cxnSp macro="">
      <xdr:nvCxnSpPr>
        <xdr:cNvPr id="708" name="直線コネクタ 707"/>
        <xdr:cNvCxnSpPr/>
      </xdr:nvCxnSpPr>
      <xdr:spPr>
        <a:xfrm>
          <a:off x="12814300" y="16491894"/>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9" name="フローチャート : 判断 708"/>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10" name="テキスト ボックス 709"/>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1" name="フローチャート : 判断 710"/>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2" name="テキスト ボックス 711"/>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21245</xdr:rowOff>
    </xdr:from>
    <xdr:to>
      <xdr:col>23</xdr:col>
      <xdr:colOff>568325</xdr:colOff>
      <xdr:row>96</xdr:row>
      <xdr:rowOff>122845</xdr:rowOff>
    </xdr:to>
    <xdr:sp macro="" textlink="">
      <xdr:nvSpPr>
        <xdr:cNvPr id="718" name="円/楕円 717"/>
        <xdr:cNvSpPr/>
      </xdr:nvSpPr>
      <xdr:spPr>
        <a:xfrm>
          <a:off x="16268700" y="164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171122</xdr:rowOff>
    </xdr:from>
    <xdr:ext cx="534377" cy="259045"/>
    <xdr:sp macro="" textlink="">
      <xdr:nvSpPr>
        <xdr:cNvPr id="719" name="公債費該当値テキスト"/>
        <xdr:cNvSpPr txBox="1"/>
      </xdr:nvSpPr>
      <xdr:spPr>
        <a:xfrm>
          <a:off x="16370300" y="1645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49,715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25175</xdr:rowOff>
    </xdr:from>
    <xdr:to>
      <xdr:col>22</xdr:col>
      <xdr:colOff>415925</xdr:colOff>
      <xdr:row>96</xdr:row>
      <xdr:rowOff>126775</xdr:rowOff>
    </xdr:to>
    <xdr:sp macro="" textlink="">
      <xdr:nvSpPr>
        <xdr:cNvPr id="720" name="円/楕円 719"/>
        <xdr:cNvSpPr/>
      </xdr:nvSpPr>
      <xdr:spPr>
        <a:xfrm>
          <a:off x="15430500" y="164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117902</xdr:rowOff>
    </xdr:from>
    <xdr:ext cx="534377" cy="259045"/>
    <xdr:sp macro="" textlink="">
      <xdr:nvSpPr>
        <xdr:cNvPr id="721" name="テキスト ボックス 720"/>
        <xdr:cNvSpPr txBox="1"/>
      </xdr:nvSpPr>
      <xdr:spPr>
        <a:xfrm>
          <a:off x="15214111" y="1657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18045</xdr:rowOff>
    </xdr:from>
    <xdr:to>
      <xdr:col>21</xdr:col>
      <xdr:colOff>212725</xdr:colOff>
      <xdr:row>96</xdr:row>
      <xdr:rowOff>119645</xdr:rowOff>
    </xdr:to>
    <xdr:sp macro="" textlink="">
      <xdr:nvSpPr>
        <xdr:cNvPr id="722" name="円/楕円 721"/>
        <xdr:cNvSpPr/>
      </xdr:nvSpPr>
      <xdr:spPr>
        <a:xfrm>
          <a:off x="14541500" y="164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110772</xdr:rowOff>
    </xdr:from>
    <xdr:ext cx="534377" cy="259045"/>
    <xdr:sp macro="" textlink="">
      <xdr:nvSpPr>
        <xdr:cNvPr id="723" name="テキスト ボックス 722"/>
        <xdr:cNvSpPr txBox="1"/>
      </xdr:nvSpPr>
      <xdr:spPr>
        <a:xfrm>
          <a:off x="14325111" y="1656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3741</xdr:rowOff>
    </xdr:from>
    <xdr:to>
      <xdr:col>20</xdr:col>
      <xdr:colOff>9525</xdr:colOff>
      <xdr:row>96</xdr:row>
      <xdr:rowOff>105341</xdr:rowOff>
    </xdr:to>
    <xdr:sp macro="" textlink="">
      <xdr:nvSpPr>
        <xdr:cNvPr id="724" name="円/楕円 723"/>
        <xdr:cNvSpPr/>
      </xdr:nvSpPr>
      <xdr:spPr>
        <a:xfrm>
          <a:off x="13652500" y="1646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96468</xdr:rowOff>
    </xdr:from>
    <xdr:ext cx="534377" cy="259045"/>
    <xdr:sp macro="" textlink="">
      <xdr:nvSpPr>
        <xdr:cNvPr id="725" name="テキスト ボックス 724"/>
        <xdr:cNvSpPr txBox="1"/>
      </xdr:nvSpPr>
      <xdr:spPr>
        <a:xfrm>
          <a:off x="13436111" y="165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153344</xdr:rowOff>
    </xdr:from>
    <xdr:to>
      <xdr:col>18</xdr:col>
      <xdr:colOff>492125</xdr:colOff>
      <xdr:row>96</xdr:row>
      <xdr:rowOff>83494</xdr:rowOff>
    </xdr:to>
    <xdr:sp macro="" textlink="">
      <xdr:nvSpPr>
        <xdr:cNvPr id="726" name="円/楕円 725"/>
        <xdr:cNvSpPr/>
      </xdr:nvSpPr>
      <xdr:spPr>
        <a:xfrm>
          <a:off x="12763500" y="164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74621</xdr:rowOff>
    </xdr:from>
    <xdr:ext cx="534377" cy="259045"/>
    <xdr:sp macro="" textlink="">
      <xdr:nvSpPr>
        <xdr:cNvPr id="727" name="テキスト ボックス 726"/>
        <xdr:cNvSpPr txBox="1"/>
      </xdr:nvSpPr>
      <xdr:spPr>
        <a:xfrm>
          <a:off x="12547111" y="1653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1" name="直線コネクタ 750"/>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2"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4"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5" name="直線コネクタ 754"/>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7"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8" name="フローチャート : 判断 757"/>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60" name="フローチャート : 判断 759"/>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1" name="テキスト ボックス 760"/>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3" name="フローチャート : 判断 762"/>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4" name="テキスト ボックス 763"/>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6" name="フローチャート : 判断 765"/>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7" name="テキスト ボックス 766"/>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8" name="フローチャート : 判断 767"/>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9" name="テキスト ボックス 768"/>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6"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1" name="円/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2" name="テキスト ボックス 78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3" name="円/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4" name="テキスト ボックス 78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全般的に住民一人当たりのコストは類似団体の平均より下回っている</a:t>
          </a:r>
          <a:r>
            <a:rPr kumimoji="1" lang="ja-JP" altLang="en-US" sz="1300">
              <a:solidFill>
                <a:schemeClr val="dk1"/>
              </a:solidFill>
              <a:effectLst/>
              <a:latin typeface="+mn-lt"/>
              <a:ea typeface="+mn-ea"/>
              <a:cs typeface="+mn-cs"/>
            </a:rPr>
            <a:t>。商工費については、住民一人当たり</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4472</a:t>
          </a:r>
          <a:r>
            <a:rPr kumimoji="1" lang="ja-JP" altLang="en-US" sz="1300">
              <a:solidFill>
                <a:schemeClr val="dk1"/>
              </a:solidFill>
              <a:effectLst/>
              <a:latin typeface="+mn-lt"/>
              <a:ea typeface="+mn-ea"/>
              <a:cs typeface="+mn-cs"/>
            </a:rPr>
            <a:t>円となり、類団の平均を大きく上回っている。要因としては、当市における交流人口の増加を目的とした寒河江市において四季を通じて開催される各種まつりへの負担金や、</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さくらんぼ等の特産品について全国にＰＲする事業等、寒河江の魅力ＰＲを重点的に行ってきたためである。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民生費については、</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平均よりは下回っているが、年々増加傾向にある。２７年度の主な増加要因は介護保険利用者の増、子育て支援医療事業の利用者増となっている。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公債費については、</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平均より下回っており、大規模改修等の償還が徐々に終了しているため、平成１９年度をピークに減少傾向にある。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土木費については、</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平均より下回っているが、平成２７年度は道路整備事業の経費が増加したため、前年より増加している。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総務費については、</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類似団体平均より下回っている</a:t>
          </a:r>
          <a:r>
            <a:rPr kumimoji="1" lang="ja-JP" altLang="en-US" sz="1300">
              <a:solidFill>
                <a:schemeClr val="dk1"/>
              </a:solidFill>
              <a:effectLst/>
              <a:latin typeface="+mn-lt"/>
              <a:ea typeface="+mn-ea"/>
              <a:cs typeface="+mn-cs"/>
            </a:rPr>
            <a:t>。平成２７年度に例年より大きく伸びているが、ふるさと納税寄付者の増に関連し、郵送料等役務費の伸びが多きく影響している。</a:t>
          </a:r>
          <a:endParaRPr kumimoji="1" lang="en-US"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前年度から比べ財政調整基金残高が</a:t>
          </a:r>
          <a:r>
            <a:rPr kumimoji="1" lang="en-US" altLang="ja-JP" sz="1300">
              <a:solidFill>
                <a:schemeClr val="dk1"/>
              </a:solidFill>
              <a:effectLst/>
              <a:latin typeface="+mn-lt"/>
              <a:ea typeface="+mn-ea"/>
              <a:cs typeface="+mn-cs"/>
            </a:rPr>
            <a:t>0.13</a:t>
          </a:r>
          <a:r>
            <a:rPr kumimoji="1" lang="ja-JP" altLang="ja-JP" sz="1300">
              <a:solidFill>
                <a:schemeClr val="dk1"/>
              </a:solidFill>
              <a:effectLst/>
              <a:latin typeface="+mn-lt"/>
              <a:ea typeface="+mn-ea"/>
              <a:cs typeface="+mn-cs"/>
            </a:rPr>
            <a:t>ポイント増加した。これについては、決算剰余金を中心に積立を行っており、取崩し額については、毎年最小限度に抑えていることによる。</a:t>
          </a:r>
          <a:endParaRPr lang="ja-JP" altLang="ja-JP" sz="1300">
            <a:effectLst/>
          </a:endParaRPr>
        </a:p>
        <a:p>
          <a:r>
            <a:rPr kumimoji="1" lang="ja-JP" altLang="ja-JP" sz="1300">
              <a:solidFill>
                <a:schemeClr val="dk1"/>
              </a:solidFill>
              <a:effectLst/>
              <a:latin typeface="+mn-lt"/>
              <a:ea typeface="+mn-ea"/>
              <a:cs typeface="+mn-cs"/>
            </a:rPr>
            <a:t>　実質収支額が増加した主な要因は、ふるさと納税による寄附金の増加によるものである。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赤字となっている会計はないが、病院事業会計については一般会計からの負担金により黒字となっている</a:t>
          </a:r>
          <a:r>
            <a:rPr kumimoji="1" lang="ja-JP" altLang="en-US" sz="1300">
              <a:solidFill>
                <a:schemeClr val="dk1"/>
              </a:solidFill>
              <a:effectLst/>
              <a:latin typeface="+mn-lt"/>
              <a:ea typeface="+mn-ea"/>
              <a:cs typeface="+mn-cs"/>
            </a:rPr>
            <a:t>厳しい</a:t>
          </a:r>
          <a:r>
            <a:rPr kumimoji="1" lang="ja-JP" altLang="ja-JP" sz="1300">
              <a:solidFill>
                <a:schemeClr val="dk1"/>
              </a:solidFill>
              <a:effectLst/>
              <a:latin typeface="+mn-lt"/>
              <a:ea typeface="+mn-ea"/>
              <a:cs typeface="+mn-cs"/>
            </a:rPr>
            <a:t>状況であるため、平成２８年度から公営企業法の全部適用に移行し、迅速な経営改善策により一般会計からの負担額を減少させるため経営健全化に取り組む</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17652379</v>
      </c>
      <c r="BO4" s="349"/>
      <c r="BP4" s="349"/>
      <c r="BQ4" s="349"/>
      <c r="BR4" s="349"/>
      <c r="BS4" s="349"/>
      <c r="BT4" s="349"/>
      <c r="BU4" s="350"/>
      <c r="BV4" s="348">
        <v>16255282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6.3</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16841475</v>
      </c>
      <c r="BO5" s="386"/>
      <c r="BP5" s="386"/>
      <c r="BQ5" s="386"/>
      <c r="BR5" s="386"/>
      <c r="BS5" s="386"/>
      <c r="BT5" s="386"/>
      <c r="BU5" s="387"/>
      <c r="BV5" s="385">
        <v>15641605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87.2</v>
      </c>
      <c r="CU5" s="383"/>
      <c r="CV5" s="383"/>
      <c r="CW5" s="383"/>
      <c r="CX5" s="383"/>
      <c r="CY5" s="383"/>
      <c r="CZ5" s="383"/>
      <c r="DA5" s="384"/>
      <c r="DB5" s="382">
        <v>89.9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810904</v>
      </c>
      <c r="BO6" s="386"/>
      <c r="BP6" s="386"/>
      <c r="BQ6" s="386"/>
      <c r="BR6" s="386"/>
      <c r="BS6" s="386"/>
      <c r="BT6" s="386"/>
      <c r="BU6" s="387"/>
      <c r="BV6" s="385">
        <v>613677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93.3</v>
      </c>
      <c r="CU6" s="423"/>
      <c r="CV6" s="423"/>
      <c r="CW6" s="423"/>
      <c r="CX6" s="423"/>
      <c r="CY6" s="423"/>
      <c r="CZ6" s="423"/>
      <c r="DA6" s="424"/>
      <c r="DB6" s="422">
        <v>96.8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174212</v>
      </c>
      <c r="BO7" s="386"/>
      <c r="BP7" s="386"/>
      <c r="BQ7" s="386"/>
      <c r="BR7" s="386"/>
      <c r="BS7" s="386"/>
      <c r="BT7" s="386"/>
      <c r="BU7" s="387"/>
      <c r="BV7" s="385">
        <v>24526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10053368</v>
      </c>
      <c r="CU7" s="386"/>
      <c r="CV7" s="386"/>
      <c r="CW7" s="386"/>
      <c r="CX7" s="386"/>
      <c r="CY7" s="386"/>
      <c r="CZ7" s="386"/>
      <c r="DA7" s="387"/>
      <c r="DB7" s="385">
        <v>9962761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636692</v>
      </c>
      <c r="BO8" s="386"/>
      <c r="BP8" s="386"/>
      <c r="BQ8" s="386"/>
      <c r="BR8" s="386"/>
      <c r="BS8" s="386"/>
      <c r="BT8" s="386"/>
      <c r="BU8" s="387"/>
      <c r="BV8" s="385">
        <v>589151</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0.52</v>
      </c>
      <c r="CU8" s="426"/>
      <c r="CV8" s="426"/>
      <c r="CW8" s="426"/>
      <c r="CX8" s="426"/>
      <c r="CY8" s="426"/>
      <c r="CZ8" s="426"/>
      <c r="DA8" s="427"/>
      <c r="DB8" s="425">
        <v>0.51</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41256</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47541</v>
      </c>
      <c r="BO9" s="386"/>
      <c r="BP9" s="386"/>
      <c r="BQ9" s="386"/>
      <c r="BR9" s="386"/>
      <c r="BS9" s="386"/>
      <c r="BT9" s="386"/>
      <c r="BU9" s="387"/>
      <c r="BV9" s="385">
        <v>29676</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16.899999999999999</v>
      </c>
      <c r="CU9" s="383"/>
      <c r="CV9" s="383"/>
      <c r="CW9" s="383"/>
      <c r="CX9" s="383"/>
      <c r="CY9" s="383"/>
      <c r="CZ9" s="383"/>
      <c r="DA9" s="384"/>
      <c r="DB9" s="382">
        <v>17.600000000000001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42373</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78</v>
      </c>
      <c r="AV10" s="418"/>
      <c r="AW10" s="418"/>
      <c r="AX10" s="418"/>
      <c r="AY10" s="419" t="s">
        <v>102</v>
      </c>
      <c r="AZ10" s="420"/>
      <c r="BA10" s="420"/>
      <c r="BB10" s="420"/>
      <c r="BC10" s="420"/>
      <c r="BD10" s="420"/>
      <c r="BE10" s="420"/>
      <c r="BF10" s="420"/>
      <c r="BG10" s="420"/>
      <c r="BH10" s="420"/>
      <c r="BI10" s="420"/>
      <c r="BJ10" s="420"/>
      <c r="BK10" s="420"/>
      <c r="BL10" s="420"/>
      <c r="BM10" s="421"/>
      <c r="BN10" s="385">
        <v>247</v>
      </c>
      <c r="BO10" s="386"/>
      <c r="BP10" s="386"/>
      <c r="BQ10" s="386"/>
      <c r="BR10" s="386"/>
      <c r="BS10" s="386"/>
      <c r="BT10" s="386"/>
      <c r="BU10" s="387"/>
      <c r="BV10" s="385">
        <v>173</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107</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42022</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270000</v>
      </c>
      <c r="BO12" s="386"/>
      <c r="BP12" s="386"/>
      <c r="BQ12" s="386"/>
      <c r="BR12" s="386"/>
      <c r="BS12" s="386"/>
      <c r="BT12" s="386"/>
      <c r="BU12" s="387"/>
      <c r="BV12" s="385">
        <v>270000</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41748</v>
      </c>
      <c r="S13" s="467"/>
      <c r="T13" s="467"/>
      <c r="U13" s="467"/>
      <c r="V13" s="468"/>
      <c r="W13" s="401" t="s">
        <v>121</v>
      </c>
      <c r="X13" s="402"/>
      <c r="Y13" s="402"/>
      <c r="Z13" s="402"/>
      <c r="AA13" s="402"/>
      <c r="AB13" s="392"/>
      <c r="AC13" s="436">
        <v>2232</v>
      </c>
      <c r="AD13" s="437"/>
      <c r="AE13" s="437"/>
      <c r="AF13" s="437"/>
      <c r="AG13" s="476"/>
      <c r="AH13" s="436">
        <v>2729</v>
      </c>
      <c r="AI13" s="437"/>
      <c r="AJ13" s="437"/>
      <c r="AK13" s="437"/>
      <c r="AL13" s="438"/>
      <c r="AM13" s="414" t="s">
        <v>122</v>
      </c>
      <c r="AN13" s="415"/>
      <c r="AO13" s="415"/>
      <c r="AP13" s="415"/>
      <c r="AQ13" s="415"/>
      <c r="AR13" s="415"/>
      <c r="AS13" s="415"/>
      <c r="AT13" s="416"/>
      <c r="AU13" s="417" t="s">
        <v>116</v>
      </c>
      <c r="AV13" s="418"/>
      <c r="AW13" s="418"/>
      <c r="AX13" s="418"/>
      <c r="AY13" s="419" t="s">
        <v>123</v>
      </c>
      <c r="AZ13" s="420"/>
      <c r="BA13" s="420"/>
      <c r="BB13" s="420"/>
      <c r="BC13" s="420"/>
      <c r="BD13" s="420"/>
      <c r="BE13" s="420"/>
      <c r="BF13" s="420"/>
      <c r="BG13" s="420"/>
      <c r="BH13" s="420"/>
      <c r="BI13" s="420"/>
      <c r="BJ13" s="420"/>
      <c r="BK13" s="420"/>
      <c r="BL13" s="420"/>
      <c r="BM13" s="421"/>
      <c r="BN13" s="385">
        <v>-222212</v>
      </c>
      <c r="BO13" s="386"/>
      <c r="BP13" s="386"/>
      <c r="BQ13" s="386"/>
      <c r="BR13" s="386"/>
      <c r="BS13" s="386"/>
      <c r="BT13" s="386"/>
      <c r="BU13" s="387"/>
      <c r="BV13" s="385">
        <v>-240151</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10.8</v>
      </c>
      <c r="CU13" s="383"/>
      <c r="CV13" s="383"/>
      <c r="CW13" s="383"/>
      <c r="CX13" s="383"/>
      <c r="CY13" s="383"/>
      <c r="CZ13" s="383"/>
      <c r="DA13" s="384"/>
      <c r="DB13" s="382">
        <v>12.1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42312</v>
      </c>
      <c r="S14" s="467"/>
      <c r="T14" s="467"/>
      <c r="U14" s="467"/>
      <c r="V14" s="468"/>
      <c r="W14" s="375"/>
      <c r="X14" s="376"/>
      <c r="Y14" s="376"/>
      <c r="Z14" s="376"/>
      <c r="AA14" s="376"/>
      <c r="AB14" s="365"/>
      <c r="AC14" s="469">
        <v>10.6</v>
      </c>
      <c r="AD14" s="470"/>
      <c r="AE14" s="470"/>
      <c r="AF14" s="470"/>
      <c r="AG14" s="471"/>
      <c r="AH14" s="469">
        <v>12.3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70.8</v>
      </c>
      <c r="CU14" s="481"/>
      <c r="CV14" s="481"/>
      <c r="CW14" s="481"/>
      <c r="CX14" s="481"/>
      <c r="CY14" s="481"/>
      <c r="CZ14" s="481"/>
      <c r="DA14" s="482"/>
      <c r="DB14" s="480">
        <v>77.5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42052</v>
      </c>
      <c r="S15" s="467"/>
      <c r="T15" s="467"/>
      <c r="U15" s="467"/>
      <c r="V15" s="468"/>
      <c r="W15" s="401" t="s">
        <v>127</v>
      </c>
      <c r="X15" s="402"/>
      <c r="Y15" s="402"/>
      <c r="Z15" s="402"/>
      <c r="AA15" s="402"/>
      <c r="AB15" s="392"/>
      <c r="AC15" s="436">
        <v>7233</v>
      </c>
      <c r="AD15" s="437"/>
      <c r="AE15" s="437"/>
      <c r="AF15" s="437"/>
      <c r="AG15" s="476"/>
      <c r="AH15" s="436">
        <v>7751</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4374854</v>
      </c>
      <c r="BO15" s="349"/>
      <c r="BP15" s="349"/>
      <c r="BQ15" s="349"/>
      <c r="BR15" s="349"/>
      <c r="BS15" s="349"/>
      <c r="BT15" s="349"/>
      <c r="BU15" s="350"/>
      <c r="BV15" s="348">
        <v>4231713</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34.5</v>
      </c>
      <c r="AD16" s="470"/>
      <c r="AE16" s="470"/>
      <c r="AF16" s="470"/>
      <c r="AG16" s="471"/>
      <c r="AH16" s="469">
        <v>34.799999999999997</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8203977</v>
      </c>
      <c r="BO16" s="386"/>
      <c r="BP16" s="386"/>
      <c r="BQ16" s="386"/>
      <c r="BR16" s="386"/>
      <c r="BS16" s="386"/>
      <c r="BT16" s="386"/>
      <c r="BU16" s="387"/>
      <c r="BV16" s="385">
        <v>8043691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11523</v>
      </c>
      <c r="AD17" s="437"/>
      <c r="AE17" s="437"/>
      <c r="AF17" s="437"/>
      <c r="AG17" s="476"/>
      <c r="AH17" s="436">
        <v>11728</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5553003</v>
      </c>
      <c r="BO17" s="386"/>
      <c r="BP17" s="386"/>
      <c r="BQ17" s="386"/>
      <c r="BR17" s="386"/>
      <c r="BS17" s="386"/>
      <c r="BT17" s="386"/>
      <c r="BU17" s="387"/>
      <c r="BV17" s="385">
        <v>5439401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139.03</v>
      </c>
      <c r="M18" s="498"/>
      <c r="N18" s="498"/>
      <c r="O18" s="498"/>
      <c r="P18" s="498"/>
      <c r="Q18" s="498"/>
      <c r="R18" s="499"/>
      <c r="S18" s="499"/>
      <c r="T18" s="499"/>
      <c r="U18" s="499"/>
      <c r="V18" s="500"/>
      <c r="W18" s="403"/>
      <c r="X18" s="404"/>
      <c r="Y18" s="404"/>
      <c r="Z18" s="404"/>
      <c r="AA18" s="404"/>
      <c r="AB18" s="395"/>
      <c r="AC18" s="501">
        <v>54.9</v>
      </c>
      <c r="AD18" s="502"/>
      <c r="AE18" s="502"/>
      <c r="AF18" s="502"/>
      <c r="AG18" s="503"/>
      <c r="AH18" s="501">
        <v>52.7</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8926714</v>
      </c>
      <c r="BO18" s="386"/>
      <c r="BP18" s="386"/>
      <c r="BQ18" s="386"/>
      <c r="BR18" s="386"/>
      <c r="BS18" s="386"/>
      <c r="BT18" s="386"/>
      <c r="BU18" s="387"/>
      <c r="BV18" s="385">
        <v>9000891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297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11990364</v>
      </c>
      <c r="BO19" s="386"/>
      <c r="BP19" s="386"/>
      <c r="BQ19" s="386"/>
      <c r="BR19" s="386"/>
      <c r="BS19" s="386"/>
      <c r="BT19" s="386"/>
      <c r="BU19" s="387"/>
      <c r="BV19" s="385">
        <v>11497754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13086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16797099</v>
      </c>
      <c r="BO23" s="386"/>
      <c r="BP23" s="386"/>
      <c r="BQ23" s="386"/>
      <c r="BR23" s="386"/>
      <c r="BS23" s="386"/>
      <c r="BT23" s="386"/>
      <c r="BU23" s="387"/>
      <c r="BV23" s="385">
        <v>17524077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6440</v>
      </c>
      <c r="R24" s="437"/>
      <c r="S24" s="437"/>
      <c r="T24" s="437"/>
      <c r="U24" s="437"/>
      <c r="V24" s="476"/>
      <c r="W24" s="531"/>
      <c r="X24" s="519"/>
      <c r="Y24" s="520"/>
      <c r="Z24" s="435" t="s">
        <v>150</v>
      </c>
      <c r="AA24" s="415"/>
      <c r="AB24" s="415"/>
      <c r="AC24" s="415"/>
      <c r="AD24" s="415"/>
      <c r="AE24" s="415"/>
      <c r="AF24" s="415"/>
      <c r="AG24" s="416"/>
      <c r="AH24" s="436">
        <v>280</v>
      </c>
      <c r="AI24" s="437"/>
      <c r="AJ24" s="437"/>
      <c r="AK24" s="437"/>
      <c r="AL24" s="476"/>
      <c r="AM24" s="436">
        <v>890400</v>
      </c>
      <c r="AN24" s="437"/>
      <c r="AO24" s="437"/>
      <c r="AP24" s="437"/>
      <c r="AQ24" s="437"/>
      <c r="AR24" s="476"/>
      <c r="AS24" s="436">
        <v>3180</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9987570</v>
      </c>
      <c r="BO24" s="386"/>
      <c r="BP24" s="386"/>
      <c r="BQ24" s="386"/>
      <c r="BR24" s="386"/>
      <c r="BS24" s="386"/>
      <c r="BT24" s="386"/>
      <c r="BU24" s="387"/>
      <c r="BV24" s="385">
        <v>10920437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6047</v>
      </c>
      <c r="R25" s="437"/>
      <c r="S25" s="437"/>
      <c r="T25" s="437"/>
      <c r="U25" s="437"/>
      <c r="V25" s="476"/>
      <c r="W25" s="531"/>
      <c r="X25" s="519"/>
      <c r="Y25" s="520"/>
      <c r="Z25" s="435" t="s">
        <v>153</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2226131</v>
      </c>
      <c r="BO25" s="349"/>
      <c r="BP25" s="349"/>
      <c r="BQ25" s="349"/>
      <c r="BR25" s="349"/>
      <c r="BS25" s="349"/>
      <c r="BT25" s="349"/>
      <c r="BU25" s="350"/>
      <c r="BV25" s="348">
        <v>2150776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5211</v>
      </c>
      <c r="R26" s="437"/>
      <c r="S26" s="437"/>
      <c r="T26" s="437"/>
      <c r="U26" s="437"/>
      <c r="V26" s="476"/>
      <c r="W26" s="531"/>
      <c r="X26" s="519"/>
      <c r="Y26" s="520"/>
      <c r="Z26" s="435" t="s">
        <v>156</v>
      </c>
      <c r="AA26" s="541"/>
      <c r="AB26" s="541"/>
      <c r="AC26" s="541"/>
      <c r="AD26" s="541"/>
      <c r="AE26" s="541"/>
      <c r="AF26" s="541"/>
      <c r="AG26" s="542"/>
      <c r="AH26" s="436">
        <v>52</v>
      </c>
      <c r="AI26" s="437"/>
      <c r="AJ26" s="437"/>
      <c r="AK26" s="437"/>
      <c r="AL26" s="476"/>
      <c r="AM26" s="436">
        <v>171288</v>
      </c>
      <c r="AN26" s="437"/>
      <c r="AO26" s="437"/>
      <c r="AP26" s="437"/>
      <c r="AQ26" s="437"/>
      <c r="AR26" s="476"/>
      <c r="AS26" s="436">
        <v>3294</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4350</v>
      </c>
      <c r="R27" s="437"/>
      <c r="S27" s="437"/>
      <c r="T27" s="437"/>
      <c r="U27" s="437"/>
      <c r="V27" s="476"/>
      <c r="W27" s="531"/>
      <c r="X27" s="519"/>
      <c r="Y27" s="520"/>
      <c r="Z27" s="435" t="s">
        <v>159</v>
      </c>
      <c r="AA27" s="415"/>
      <c r="AB27" s="415"/>
      <c r="AC27" s="415"/>
      <c r="AD27" s="415"/>
      <c r="AE27" s="415"/>
      <c r="AF27" s="415"/>
      <c r="AG27" s="416"/>
      <c r="AH27" s="436">
        <v>4</v>
      </c>
      <c r="AI27" s="437"/>
      <c r="AJ27" s="437"/>
      <c r="AK27" s="437"/>
      <c r="AL27" s="476"/>
      <c r="AM27" s="436">
        <v>15764</v>
      </c>
      <c r="AN27" s="437"/>
      <c r="AO27" s="437"/>
      <c r="AP27" s="437"/>
      <c r="AQ27" s="437"/>
      <c r="AR27" s="476"/>
      <c r="AS27" s="436">
        <v>3941</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3850</v>
      </c>
      <c r="R28" s="437"/>
      <c r="S28" s="437"/>
      <c r="T28" s="437"/>
      <c r="U28" s="437"/>
      <c r="V28" s="476"/>
      <c r="W28" s="531"/>
      <c r="X28" s="519"/>
      <c r="Y28" s="520"/>
      <c r="Z28" s="435" t="s">
        <v>162</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1341972</v>
      </c>
      <c r="BO28" s="349"/>
      <c r="BP28" s="349"/>
      <c r="BQ28" s="349"/>
      <c r="BR28" s="349"/>
      <c r="BS28" s="349"/>
      <c r="BT28" s="349"/>
      <c r="BU28" s="350"/>
      <c r="BV28" s="348">
        <v>1316725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14</v>
      </c>
      <c r="M29" s="437"/>
      <c r="N29" s="437"/>
      <c r="O29" s="437"/>
      <c r="P29" s="476"/>
      <c r="Q29" s="436">
        <v>3600</v>
      </c>
      <c r="R29" s="437"/>
      <c r="S29" s="437"/>
      <c r="T29" s="437"/>
      <c r="U29" s="437"/>
      <c r="V29" s="476"/>
      <c r="W29" s="532"/>
      <c r="X29" s="533"/>
      <c r="Y29" s="534"/>
      <c r="Z29" s="435" t="s">
        <v>166</v>
      </c>
      <c r="AA29" s="415"/>
      <c r="AB29" s="415"/>
      <c r="AC29" s="415"/>
      <c r="AD29" s="415"/>
      <c r="AE29" s="415"/>
      <c r="AF29" s="415"/>
      <c r="AG29" s="416"/>
      <c r="AH29" s="436">
        <v>284</v>
      </c>
      <c r="AI29" s="437"/>
      <c r="AJ29" s="437"/>
      <c r="AK29" s="437"/>
      <c r="AL29" s="476"/>
      <c r="AM29" s="436">
        <v>906164</v>
      </c>
      <c r="AN29" s="437"/>
      <c r="AO29" s="437"/>
      <c r="AP29" s="437"/>
      <c r="AQ29" s="437"/>
      <c r="AR29" s="476"/>
      <c r="AS29" s="436">
        <v>3191</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177683</v>
      </c>
      <c r="BO29" s="386"/>
      <c r="BP29" s="386"/>
      <c r="BQ29" s="386"/>
      <c r="BR29" s="386"/>
      <c r="BS29" s="386"/>
      <c r="BT29" s="386"/>
      <c r="BU29" s="387"/>
      <c r="BV29" s="385">
        <v>164957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97.9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628598</v>
      </c>
      <c r="BO30" s="555"/>
      <c r="BP30" s="555"/>
      <c r="BQ30" s="555"/>
      <c r="BR30" s="555"/>
      <c r="BS30" s="555"/>
      <c r="BT30" s="555"/>
      <c r="BU30" s="556"/>
      <c r="BV30" s="554">
        <v>143881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公共下水道事業会計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山形県後期高齢者医療広域連合（普通会計分）</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寒河江市体育振興公社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浄化槽整備事業会計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山形県後期高齢者医療広域連合（事業会計分）</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寒河江市土地開発公社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介護認定審査会共同設置特別会計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IF('各会計、関係団体の財政状況及び健全化判断比率'!B36="","",'各会計、関係団体の財政状況及び健全化判断比率'!B36)</f>
        <v>簡易水道事業会計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山形県消防補償等組合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山形県自治会館管理組合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山形県市町村職員退職手当組合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西村山広域行政事務組合（普通会計分）</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西村山広域行政事務組合（事業会計分）</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57" t="s">
        <v>540</v>
      </c>
      <c r="D34" s="1157"/>
      <c r="E34" s="1158"/>
      <c r="F34" s="32">
        <v>9.9499999999999993</v>
      </c>
      <c r="G34" s="33">
        <v>10.85</v>
      </c>
      <c r="H34" s="33">
        <v>11.96</v>
      </c>
      <c r="I34" s="33">
        <v>11.41</v>
      </c>
      <c r="J34" s="34">
        <v>9.36</v>
      </c>
      <c r="K34" s="22"/>
      <c r="L34" s="22"/>
      <c r="M34" s="22"/>
      <c r="N34" s="22"/>
      <c r="O34" s="22"/>
      <c r="P34" s="22"/>
    </row>
    <row r="35" spans="1:16" ht="39" customHeight="1">
      <c r="A35" s="22"/>
      <c r="B35" s="35"/>
      <c r="C35" s="1151" t="s">
        <v>541</v>
      </c>
      <c r="D35" s="1152"/>
      <c r="E35" s="1153"/>
      <c r="F35" s="36">
        <v>6.35</v>
      </c>
      <c r="G35" s="37">
        <v>5.64</v>
      </c>
      <c r="H35" s="37">
        <v>5.53</v>
      </c>
      <c r="I35" s="37">
        <v>5.91</v>
      </c>
      <c r="J35" s="38">
        <v>6.33</v>
      </c>
      <c r="K35" s="22"/>
      <c r="L35" s="22"/>
      <c r="M35" s="22"/>
      <c r="N35" s="22"/>
      <c r="O35" s="22"/>
      <c r="P35" s="22"/>
    </row>
    <row r="36" spans="1:16" ht="39" customHeight="1">
      <c r="A36" s="22"/>
      <c r="B36" s="35"/>
      <c r="C36" s="1151" t="s">
        <v>542</v>
      </c>
      <c r="D36" s="1152"/>
      <c r="E36" s="1153"/>
      <c r="F36" s="36">
        <v>2</v>
      </c>
      <c r="G36" s="37">
        <v>1.45</v>
      </c>
      <c r="H36" s="37">
        <v>1.39</v>
      </c>
      <c r="I36" s="37">
        <v>1.76</v>
      </c>
      <c r="J36" s="38">
        <v>2.25</v>
      </c>
      <c r="K36" s="22"/>
      <c r="L36" s="22"/>
      <c r="M36" s="22"/>
      <c r="N36" s="22"/>
      <c r="O36" s="22"/>
      <c r="P36" s="22"/>
    </row>
    <row r="37" spans="1:16" ht="39" customHeight="1">
      <c r="A37" s="22"/>
      <c r="B37" s="35"/>
      <c r="C37" s="1151" t="s">
        <v>543</v>
      </c>
      <c r="D37" s="1152"/>
      <c r="E37" s="1153"/>
      <c r="F37" s="36">
        <v>0.33</v>
      </c>
      <c r="G37" s="37">
        <v>0.37</v>
      </c>
      <c r="H37" s="37">
        <v>0.02</v>
      </c>
      <c r="I37" s="37">
        <v>0.4</v>
      </c>
      <c r="J37" s="38">
        <v>0.9</v>
      </c>
      <c r="K37" s="22"/>
      <c r="L37" s="22"/>
      <c r="M37" s="22"/>
      <c r="N37" s="22"/>
      <c r="O37" s="22"/>
      <c r="P37" s="22"/>
    </row>
    <row r="38" spans="1:16" ht="39" customHeight="1">
      <c r="A38" s="22"/>
      <c r="B38" s="35"/>
      <c r="C38" s="1151" t="s">
        <v>544</v>
      </c>
      <c r="D38" s="1152"/>
      <c r="E38" s="1153"/>
      <c r="F38" s="36">
        <v>0.53</v>
      </c>
      <c r="G38" s="37">
        <v>0.54</v>
      </c>
      <c r="H38" s="37">
        <v>0.67</v>
      </c>
      <c r="I38" s="37">
        <v>0.9</v>
      </c>
      <c r="J38" s="38">
        <v>0.72</v>
      </c>
      <c r="K38" s="22"/>
      <c r="L38" s="22"/>
      <c r="M38" s="22"/>
      <c r="N38" s="22"/>
      <c r="O38" s="22"/>
      <c r="P38" s="22"/>
    </row>
    <row r="39" spans="1:16" ht="39" customHeight="1">
      <c r="A39" s="22"/>
      <c r="B39" s="35"/>
      <c r="C39" s="1151" t="s">
        <v>545</v>
      </c>
      <c r="D39" s="1152"/>
      <c r="E39" s="1153"/>
      <c r="F39" s="36">
        <v>0.06</v>
      </c>
      <c r="G39" s="37">
        <v>0.06</v>
      </c>
      <c r="H39" s="37">
        <v>0.05</v>
      </c>
      <c r="I39" s="37">
        <v>0.01</v>
      </c>
      <c r="J39" s="38">
        <v>0.06</v>
      </c>
      <c r="K39" s="22"/>
      <c r="L39" s="22"/>
      <c r="M39" s="22"/>
      <c r="N39" s="22"/>
      <c r="O39" s="22"/>
      <c r="P39" s="22"/>
    </row>
    <row r="40" spans="1:16" ht="39" customHeight="1">
      <c r="A40" s="22"/>
      <c r="B40" s="35"/>
      <c r="C40" s="1151" t="s">
        <v>546</v>
      </c>
      <c r="D40" s="1152"/>
      <c r="E40" s="1153"/>
      <c r="F40" s="36">
        <v>0.03</v>
      </c>
      <c r="G40" s="37">
        <v>0.03</v>
      </c>
      <c r="H40" s="37">
        <v>0</v>
      </c>
      <c r="I40" s="37">
        <v>0.03</v>
      </c>
      <c r="J40" s="38">
        <v>0.02</v>
      </c>
      <c r="K40" s="22"/>
      <c r="L40" s="22"/>
      <c r="M40" s="22"/>
      <c r="N40" s="22"/>
      <c r="O40" s="22"/>
      <c r="P40" s="22"/>
    </row>
    <row r="41" spans="1:16" ht="39" customHeight="1">
      <c r="A41" s="22"/>
      <c r="B41" s="35"/>
      <c r="C41" s="1151" t="s">
        <v>547</v>
      </c>
      <c r="D41" s="1152"/>
      <c r="E41" s="1153"/>
      <c r="F41" s="36">
        <v>0</v>
      </c>
      <c r="G41" s="37">
        <v>0</v>
      </c>
      <c r="H41" s="37">
        <v>0</v>
      </c>
      <c r="I41" s="37">
        <v>0</v>
      </c>
      <c r="J41" s="38">
        <v>0</v>
      </c>
      <c r="K41" s="22"/>
      <c r="L41" s="22"/>
      <c r="M41" s="22"/>
      <c r="N41" s="22"/>
      <c r="O41" s="22"/>
      <c r="P41" s="22"/>
    </row>
    <row r="42" spans="1:16" ht="39" customHeight="1">
      <c r="A42" s="22"/>
      <c r="B42" s="39"/>
      <c r="C42" s="1151" t="s">
        <v>548</v>
      </c>
      <c r="D42" s="1152"/>
      <c r="E42" s="1153"/>
      <c r="F42" s="36" t="s">
        <v>491</v>
      </c>
      <c r="G42" s="37" t="s">
        <v>491</v>
      </c>
      <c r="H42" s="37" t="s">
        <v>491</v>
      </c>
      <c r="I42" s="37" t="s">
        <v>491</v>
      </c>
      <c r="J42" s="38" t="s">
        <v>491</v>
      </c>
      <c r="K42" s="22"/>
      <c r="L42" s="22"/>
      <c r="M42" s="22"/>
      <c r="N42" s="22"/>
      <c r="O42" s="22"/>
      <c r="P42" s="22"/>
    </row>
    <row r="43" spans="1:16" ht="39" customHeight="1" thickBot="1">
      <c r="A43" s="22"/>
      <c r="B43" s="40"/>
      <c r="C43" s="1154" t="s">
        <v>549</v>
      </c>
      <c r="D43" s="1155"/>
      <c r="E43" s="1156"/>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67" t="s">
        <v>11</v>
      </c>
      <c r="C45" s="1168"/>
      <c r="D45" s="58"/>
      <c r="E45" s="1173" t="s">
        <v>12</v>
      </c>
      <c r="F45" s="1173"/>
      <c r="G45" s="1173"/>
      <c r="H45" s="1173"/>
      <c r="I45" s="1173"/>
      <c r="J45" s="1174"/>
      <c r="K45" s="59">
        <v>2272</v>
      </c>
      <c r="L45" s="60">
        <v>2192</v>
      </c>
      <c r="M45" s="60">
        <v>2128</v>
      </c>
      <c r="N45" s="60">
        <v>2088</v>
      </c>
      <c r="O45" s="61">
        <v>2089</v>
      </c>
      <c r="P45" s="48"/>
      <c r="Q45" s="48"/>
      <c r="R45" s="48"/>
      <c r="S45" s="48"/>
      <c r="T45" s="48"/>
      <c r="U45" s="48"/>
    </row>
    <row r="46" spans="1:21" ht="30.75" customHeight="1">
      <c r="A46" s="48"/>
      <c r="B46" s="1169"/>
      <c r="C46" s="1170"/>
      <c r="D46" s="62"/>
      <c r="E46" s="1161" t="s">
        <v>13</v>
      </c>
      <c r="F46" s="1161"/>
      <c r="G46" s="1161"/>
      <c r="H46" s="1161"/>
      <c r="I46" s="1161"/>
      <c r="J46" s="1162"/>
      <c r="K46" s="63" t="s">
        <v>491</v>
      </c>
      <c r="L46" s="64" t="s">
        <v>491</v>
      </c>
      <c r="M46" s="64" t="s">
        <v>491</v>
      </c>
      <c r="N46" s="64" t="s">
        <v>491</v>
      </c>
      <c r="O46" s="65" t="s">
        <v>491</v>
      </c>
      <c r="P46" s="48"/>
      <c r="Q46" s="48"/>
      <c r="R46" s="48"/>
      <c r="S46" s="48"/>
      <c r="T46" s="48"/>
      <c r="U46" s="48"/>
    </row>
    <row r="47" spans="1:21" ht="30.75" customHeight="1">
      <c r="A47" s="48"/>
      <c r="B47" s="1169"/>
      <c r="C47" s="1170"/>
      <c r="D47" s="62"/>
      <c r="E47" s="1161" t="s">
        <v>14</v>
      </c>
      <c r="F47" s="1161"/>
      <c r="G47" s="1161"/>
      <c r="H47" s="1161"/>
      <c r="I47" s="1161"/>
      <c r="J47" s="1162"/>
      <c r="K47" s="63" t="s">
        <v>491</v>
      </c>
      <c r="L47" s="64" t="s">
        <v>491</v>
      </c>
      <c r="M47" s="64" t="s">
        <v>491</v>
      </c>
      <c r="N47" s="64" t="s">
        <v>491</v>
      </c>
      <c r="O47" s="65" t="s">
        <v>491</v>
      </c>
      <c r="P47" s="48"/>
      <c r="Q47" s="48"/>
      <c r="R47" s="48"/>
      <c r="S47" s="48"/>
      <c r="T47" s="48"/>
      <c r="U47" s="48"/>
    </row>
    <row r="48" spans="1:21" ht="30.75" customHeight="1">
      <c r="A48" s="48"/>
      <c r="B48" s="1169"/>
      <c r="C48" s="1170"/>
      <c r="D48" s="62"/>
      <c r="E48" s="1161" t="s">
        <v>15</v>
      </c>
      <c r="F48" s="1161"/>
      <c r="G48" s="1161"/>
      <c r="H48" s="1161"/>
      <c r="I48" s="1161"/>
      <c r="J48" s="1162"/>
      <c r="K48" s="63">
        <v>802</v>
      </c>
      <c r="L48" s="64">
        <v>652</v>
      </c>
      <c r="M48" s="64">
        <v>573</v>
      </c>
      <c r="N48" s="64">
        <v>515</v>
      </c>
      <c r="O48" s="65">
        <v>539</v>
      </c>
      <c r="P48" s="48"/>
      <c r="Q48" s="48"/>
      <c r="R48" s="48"/>
      <c r="S48" s="48"/>
      <c r="T48" s="48"/>
      <c r="U48" s="48"/>
    </row>
    <row r="49" spans="1:21" ht="30.75" customHeight="1">
      <c r="A49" s="48"/>
      <c r="B49" s="1169"/>
      <c r="C49" s="1170"/>
      <c r="D49" s="62"/>
      <c r="E49" s="1161" t="s">
        <v>16</v>
      </c>
      <c r="F49" s="1161"/>
      <c r="G49" s="1161"/>
      <c r="H49" s="1161"/>
      <c r="I49" s="1161"/>
      <c r="J49" s="1162"/>
      <c r="K49" s="63">
        <v>380</v>
      </c>
      <c r="L49" s="64">
        <v>370</v>
      </c>
      <c r="M49" s="64">
        <v>374</v>
      </c>
      <c r="N49" s="64">
        <v>268</v>
      </c>
      <c r="O49" s="65">
        <v>111</v>
      </c>
      <c r="P49" s="48"/>
      <c r="Q49" s="48"/>
      <c r="R49" s="48"/>
      <c r="S49" s="48"/>
      <c r="T49" s="48"/>
      <c r="U49" s="48"/>
    </row>
    <row r="50" spans="1:21" ht="30.75" customHeight="1">
      <c r="A50" s="48"/>
      <c r="B50" s="1169"/>
      <c r="C50" s="1170"/>
      <c r="D50" s="62"/>
      <c r="E50" s="1161" t="s">
        <v>17</v>
      </c>
      <c r="F50" s="1161"/>
      <c r="G50" s="1161"/>
      <c r="H50" s="1161"/>
      <c r="I50" s="1161"/>
      <c r="J50" s="1162"/>
      <c r="K50" s="63">
        <v>58</v>
      </c>
      <c r="L50" s="64">
        <v>58</v>
      </c>
      <c r="M50" s="64">
        <v>57</v>
      </c>
      <c r="N50" s="64">
        <v>56</v>
      </c>
      <c r="O50" s="65">
        <v>37</v>
      </c>
      <c r="P50" s="48"/>
      <c r="Q50" s="48"/>
      <c r="R50" s="48"/>
      <c r="S50" s="48"/>
      <c r="T50" s="48"/>
      <c r="U50" s="48"/>
    </row>
    <row r="51" spans="1:21" ht="30.75" customHeight="1">
      <c r="A51" s="48"/>
      <c r="B51" s="1171"/>
      <c r="C51" s="1172"/>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c r="A52" s="48"/>
      <c r="B52" s="1159" t="s">
        <v>19</v>
      </c>
      <c r="C52" s="1160"/>
      <c r="D52" s="66"/>
      <c r="E52" s="1161" t="s">
        <v>20</v>
      </c>
      <c r="F52" s="1161"/>
      <c r="G52" s="1161"/>
      <c r="H52" s="1161"/>
      <c r="I52" s="1161"/>
      <c r="J52" s="1162"/>
      <c r="K52" s="63">
        <v>2183</v>
      </c>
      <c r="L52" s="64">
        <v>2131</v>
      </c>
      <c r="M52" s="64">
        <v>2084</v>
      </c>
      <c r="N52" s="64">
        <v>2093</v>
      </c>
      <c r="O52" s="65">
        <v>1928</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1329</v>
      </c>
      <c r="L53" s="69">
        <v>1141</v>
      </c>
      <c r="M53" s="69">
        <v>1048</v>
      </c>
      <c r="N53" s="69">
        <v>834</v>
      </c>
      <c r="O53" s="70">
        <v>848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175" t="s">
        <v>24</v>
      </c>
      <c r="C41" s="1176"/>
      <c r="D41" s="81"/>
      <c r="E41" s="1181" t="s">
        <v>25</v>
      </c>
      <c r="F41" s="1181"/>
      <c r="G41" s="1181"/>
      <c r="H41" s="1182"/>
      <c r="I41" s="82">
        <v>17824</v>
      </c>
      <c r="J41" s="83">
        <v>17630</v>
      </c>
      <c r="K41" s="83">
        <v>18008</v>
      </c>
      <c r="L41" s="83">
        <v>17524</v>
      </c>
      <c r="M41" s="84">
        <v>16797</v>
      </c>
    </row>
    <row r="42" spans="2:13" ht="27.75" customHeight="1">
      <c r="B42" s="1177"/>
      <c r="C42" s="1178"/>
      <c r="D42" s="85"/>
      <c r="E42" s="1183" t="s">
        <v>26</v>
      </c>
      <c r="F42" s="1183"/>
      <c r="G42" s="1183"/>
      <c r="H42" s="1184"/>
      <c r="I42" s="86">
        <v>240</v>
      </c>
      <c r="J42" s="87">
        <v>301</v>
      </c>
      <c r="K42" s="87">
        <v>248</v>
      </c>
      <c r="L42" s="87">
        <v>195</v>
      </c>
      <c r="M42" s="88">
        <v>192</v>
      </c>
    </row>
    <row r="43" spans="2:13" ht="27.75" customHeight="1">
      <c r="B43" s="1177"/>
      <c r="C43" s="1178"/>
      <c r="D43" s="85"/>
      <c r="E43" s="1183" t="s">
        <v>27</v>
      </c>
      <c r="F43" s="1183"/>
      <c r="G43" s="1183"/>
      <c r="H43" s="1184"/>
      <c r="I43" s="86">
        <v>8366</v>
      </c>
      <c r="J43" s="87">
        <v>8142</v>
      </c>
      <c r="K43" s="87">
        <v>7854</v>
      </c>
      <c r="L43" s="87">
        <v>7014</v>
      </c>
      <c r="M43" s="88">
        <v>6436</v>
      </c>
    </row>
    <row r="44" spans="2:13" ht="27.75" customHeight="1">
      <c r="B44" s="1177"/>
      <c r="C44" s="1178"/>
      <c r="D44" s="85"/>
      <c r="E44" s="1183" t="s">
        <v>28</v>
      </c>
      <c r="F44" s="1183"/>
      <c r="G44" s="1183"/>
      <c r="H44" s="1184"/>
      <c r="I44" s="86">
        <v>1221</v>
      </c>
      <c r="J44" s="87">
        <v>905</v>
      </c>
      <c r="K44" s="87">
        <v>1167</v>
      </c>
      <c r="L44" s="87">
        <v>1043</v>
      </c>
      <c r="M44" s="88">
        <v>1511</v>
      </c>
    </row>
    <row r="45" spans="2:13" ht="27.75" customHeight="1">
      <c r="B45" s="1177"/>
      <c r="C45" s="1178"/>
      <c r="D45" s="85"/>
      <c r="E45" s="1183" t="s">
        <v>29</v>
      </c>
      <c r="F45" s="1183"/>
      <c r="G45" s="1183"/>
      <c r="H45" s="1184"/>
      <c r="I45" s="86">
        <v>2091</v>
      </c>
      <c r="J45" s="87">
        <v>1977</v>
      </c>
      <c r="K45" s="87">
        <v>1963</v>
      </c>
      <c r="L45" s="87">
        <v>1650</v>
      </c>
      <c r="M45" s="88">
        <v>1462</v>
      </c>
    </row>
    <row r="46" spans="2:13" ht="27.75" customHeight="1">
      <c r="B46" s="1177"/>
      <c r="C46" s="1178"/>
      <c r="D46" s="85"/>
      <c r="E46" s="1183" t="s">
        <v>30</v>
      </c>
      <c r="F46" s="1183"/>
      <c r="G46" s="1183"/>
      <c r="H46" s="1184"/>
      <c r="I46" s="86" t="s">
        <v>491</v>
      </c>
      <c r="J46" s="87" t="s">
        <v>491</v>
      </c>
      <c r="K46" s="87" t="s">
        <v>491</v>
      </c>
      <c r="L46" s="87" t="s">
        <v>491</v>
      </c>
      <c r="M46" s="88" t="s">
        <v>491</v>
      </c>
    </row>
    <row r="47" spans="2:13" ht="27.75" customHeight="1">
      <c r="B47" s="1177"/>
      <c r="C47" s="1178"/>
      <c r="D47" s="85"/>
      <c r="E47" s="1183" t="s">
        <v>31</v>
      </c>
      <c r="F47" s="1183"/>
      <c r="G47" s="1183"/>
      <c r="H47" s="1184"/>
      <c r="I47" s="86" t="s">
        <v>491</v>
      </c>
      <c r="J47" s="87" t="s">
        <v>491</v>
      </c>
      <c r="K47" s="87" t="s">
        <v>491</v>
      </c>
      <c r="L47" s="87" t="s">
        <v>491</v>
      </c>
      <c r="M47" s="88" t="s">
        <v>491</v>
      </c>
    </row>
    <row r="48" spans="2:13" ht="27.75" customHeight="1">
      <c r="B48" s="1179"/>
      <c r="C48" s="1180"/>
      <c r="D48" s="85"/>
      <c r="E48" s="1183" t="s">
        <v>32</v>
      </c>
      <c r="F48" s="1183"/>
      <c r="G48" s="1183"/>
      <c r="H48" s="1184"/>
      <c r="I48" s="86" t="s">
        <v>491</v>
      </c>
      <c r="J48" s="87" t="s">
        <v>491</v>
      </c>
      <c r="K48" s="87" t="s">
        <v>491</v>
      </c>
      <c r="L48" s="87" t="s">
        <v>491</v>
      </c>
      <c r="M48" s="88" t="s">
        <v>491</v>
      </c>
    </row>
    <row r="49" spans="2:13" ht="27.75" customHeight="1">
      <c r="B49" s="1185" t="s">
        <v>33</v>
      </c>
      <c r="C49" s="1186"/>
      <c r="D49" s="89"/>
      <c r="E49" s="1183" t="s">
        <v>34</v>
      </c>
      <c r="F49" s="1183"/>
      <c r="G49" s="1183"/>
      <c r="H49" s="1184"/>
      <c r="I49" s="86">
        <v>1468</v>
      </c>
      <c r="J49" s="87">
        <v>1713</v>
      </c>
      <c r="K49" s="87">
        <v>1914</v>
      </c>
      <c r="L49" s="87">
        <v>1695</v>
      </c>
      <c r="M49" s="88">
        <v>2207</v>
      </c>
    </row>
    <row r="50" spans="2:13" ht="27.75" customHeight="1">
      <c r="B50" s="1177"/>
      <c r="C50" s="1178"/>
      <c r="D50" s="85"/>
      <c r="E50" s="1183" t="s">
        <v>35</v>
      </c>
      <c r="F50" s="1183"/>
      <c r="G50" s="1183"/>
      <c r="H50" s="1184"/>
      <c r="I50" s="86">
        <v>2902</v>
      </c>
      <c r="J50" s="87">
        <v>2270</v>
      </c>
      <c r="K50" s="87">
        <v>2629</v>
      </c>
      <c r="L50" s="87">
        <v>2439</v>
      </c>
      <c r="M50" s="88">
        <v>1746</v>
      </c>
    </row>
    <row r="51" spans="2:13" ht="27.75" customHeight="1">
      <c r="B51" s="1179"/>
      <c r="C51" s="1180"/>
      <c r="D51" s="85"/>
      <c r="E51" s="1183" t="s">
        <v>36</v>
      </c>
      <c r="F51" s="1183"/>
      <c r="G51" s="1183"/>
      <c r="H51" s="1184"/>
      <c r="I51" s="86">
        <v>16134</v>
      </c>
      <c r="J51" s="87">
        <v>16466</v>
      </c>
      <c r="K51" s="87">
        <v>17155</v>
      </c>
      <c r="L51" s="87">
        <v>16897</v>
      </c>
      <c r="M51" s="88">
        <v>16432</v>
      </c>
    </row>
    <row r="52" spans="2:13" ht="27.75" customHeight="1" thickBot="1">
      <c r="B52" s="1187" t="s">
        <v>37</v>
      </c>
      <c r="C52" s="1188"/>
      <c r="D52" s="90"/>
      <c r="E52" s="1189" t="s">
        <v>38</v>
      </c>
      <c r="F52" s="1189"/>
      <c r="G52" s="1189"/>
      <c r="H52" s="1190"/>
      <c r="I52" s="91">
        <v>9237</v>
      </c>
      <c r="J52" s="92">
        <v>8506</v>
      </c>
      <c r="K52" s="92">
        <v>7543</v>
      </c>
      <c r="L52" s="92">
        <v>6395</v>
      </c>
      <c r="M52" s="93">
        <v>6012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35212</v>
      </c>
      <c r="E3" s="116"/>
      <c r="F3" s="117">
        <v>67088</v>
      </c>
      <c r="G3" s="118"/>
      <c r="H3" s="119"/>
    </row>
    <row r="4" spans="1:8">
      <c r="A4" s="120"/>
      <c r="B4" s="121"/>
      <c r="C4" s="122"/>
      <c r="D4" s="123">
        <v>11134</v>
      </c>
      <c r="E4" s="124"/>
      <c r="F4" s="125">
        <v>37146</v>
      </c>
      <c r="G4" s="126"/>
      <c r="H4" s="127"/>
    </row>
    <row r="5" spans="1:8">
      <c r="A5" s="108" t="s">
        <v>524</v>
      </c>
      <c r="B5" s="113"/>
      <c r="C5" s="114"/>
      <c r="D5" s="115">
        <v>41913</v>
      </c>
      <c r="E5" s="116"/>
      <c r="F5" s="117">
        <v>70489</v>
      </c>
      <c r="G5" s="118"/>
      <c r="H5" s="119"/>
    </row>
    <row r="6" spans="1:8">
      <c r="A6" s="120"/>
      <c r="B6" s="121"/>
      <c r="C6" s="122"/>
      <c r="D6" s="123">
        <v>24402</v>
      </c>
      <c r="E6" s="124"/>
      <c r="F6" s="125">
        <v>37817</v>
      </c>
      <c r="G6" s="126"/>
      <c r="H6" s="127"/>
    </row>
    <row r="7" spans="1:8">
      <c r="A7" s="108" t="s">
        <v>525</v>
      </c>
      <c r="B7" s="113"/>
      <c r="C7" s="114"/>
      <c r="D7" s="115">
        <v>55313</v>
      </c>
      <c r="E7" s="116"/>
      <c r="F7" s="117">
        <v>84389</v>
      </c>
      <c r="G7" s="118"/>
      <c r="H7" s="119"/>
    </row>
    <row r="8" spans="1:8">
      <c r="A8" s="120"/>
      <c r="B8" s="121"/>
      <c r="C8" s="122"/>
      <c r="D8" s="123">
        <v>27649</v>
      </c>
      <c r="E8" s="124"/>
      <c r="F8" s="125">
        <v>44339</v>
      </c>
      <c r="G8" s="126"/>
      <c r="H8" s="127"/>
    </row>
    <row r="9" spans="1:8">
      <c r="A9" s="108" t="s">
        <v>526</v>
      </c>
      <c r="B9" s="113"/>
      <c r="C9" s="114"/>
      <c r="D9" s="115">
        <v>45094</v>
      </c>
      <c r="E9" s="116"/>
      <c r="F9" s="117">
        <v>83623</v>
      </c>
      <c r="G9" s="118"/>
      <c r="H9" s="119"/>
    </row>
    <row r="10" spans="1:8">
      <c r="A10" s="120"/>
      <c r="B10" s="121"/>
      <c r="C10" s="122"/>
      <c r="D10" s="123">
        <v>25310</v>
      </c>
      <c r="E10" s="124"/>
      <c r="F10" s="125">
        <v>48787</v>
      </c>
      <c r="G10" s="126"/>
      <c r="H10" s="127"/>
    </row>
    <row r="11" spans="1:8">
      <c r="A11" s="108" t="s">
        <v>527</v>
      </c>
      <c r="B11" s="113"/>
      <c r="C11" s="114"/>
      <c r="D11" s="115">
        <v>33471</v>
      </c>
      <c r="E11" s="116"/>
      <c r="F11" s="117">
        <v>87974</v>
      </c>
      <c r="G11" s="118"/>
      <c r="H11" s="119"/>
    </row>
    <row r="12" spans="1:8">
      <c r="A12" s="120"/>
      <c r="B12" s="121"/>
      <c r="C12" s="128"/>
      <c r="D12" s="123">
        <v>16251</v>
      </c>
      <c r="E12" s="124"/>
      <c r="F12" s="125">
        <v>48183</v>
      </c>
      <c r="G12" s="126"/>
      <c r="H12" s="127"/>
    </row>
    <row r="13" spans="1:8">
      <c r="A13" s="108"/>
      <c r="B13" s="113"/>
      <c r="C13" s="129"/>
      <c r="D13" s="130">
        <v>42201</v>
      </c>
      <c r="E13" s="131"/>
      <c r="F13" s="132">
        <v>78713</v>
      </c>
      <c r="G13" s="133"/>
      <c r="H13" s="119"/>
    </row>
    <row r="14" spans="1:8">
      <c r="A14" s="120"/>
      <c r="B14" s="121"/>
      <c r="C14" s="122"/>
      <c r="D14" s="123">
        <v>20949</v>
      </c>
      <c r="E14" s="124"/>
      <c r="F14" s="125">
        <v>43254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6.35</v>
      </c>
      <c r="C19" s="134">
        <f>ROUND(VALUE(SUBSTITUTE(実質収支比率等に係る経年分析!G$48,"▲","-")),2)</f>
        <v>5.65</v>
      </c>
      <c r="D19" s="134">
        <f>ROUND(VALUE(SUBSTITUTE(実質収支比率等に係る経年分析!H$48,"▲","-")),2)</f>
        <v>5.54</v>
      </c>
      <c r="E19" s="134">
        <f>ROUND(VALUE(SUBSTITUTE(実質収支比率等に係る経年分析!I$48,"▲","-")),2)</f>
        <v>5.91</v>
      </c>
      <c r="F19" s="134">
        <f>ROUND(VALUE(SUBSTITUTE(実質収支比率等に係る経年分析!J$48,"▲","-")),2)</f>
        <v>6.33</v>
      </c>
    </row>
    <row r="20" spans="1:11">
      <c r="A20" s="134" t="s">
        <v>43</v>
      </c>
      <c r="B20" s="134">
        <f>ROUND(VALUE(SUBSTITUTE(実質収支比率等に係る経年分析!F$47,"▲","-")),2)</f>
        <v>11.49</v>
      </c>
      <c r="C20" s="134">
        <f>ROUND(VALUE(SUBSTITUTE(実質収支比率等に係る経年分析!G$47,"▲","-")),2)</f>
        <v>12.71</v>
      </c>
      <c r="D20" s="134">
        <f>ROUND(VALUE(SUBSTITUTE(実質収支比率等に係る経年分析!H$47,"▲","-")),2)</f>
        <v>12.94</v>
      </c>
      <c r="E20" s="134">
        <f>ROUND(VALUE(SUBSTITUTE(実質収支比率等に係る経年分析!I$47,"▲","-")),2)</f>
        <v>13.22</v>
      </c>
      <c r="F20" s="134">
        <f>ROUND(VALUE(SUBSTITUTE(実質収支比率等に係る経年分析!J$47,"▲","-")),2)</f>
        <v>13.35</v>
      </c>
    </row>
    <row r="21" spans="1:11">
      <c r="A21" s="134" t="s">
        <v>44</v>
      </c>
      <c r="B21" s="134">
        <f>IF(ISNUMBER(VALUE(SUBSTITUTE(実質収支比率等に係る経年分析!F$49,"▲","-"))),ROUND(VALUE(SUBSTITUTE(実質収支比率等に係る経年分析!F$49,"▲","-")),2),NA())</f>
        <v>-2.25</v>
      </c>
      <c r="C21" s="134">
        <f>IF(ISNUMBER(VALUE(SUBSTITUTE(実質収支比率等に係る経年分析!G$49,"▲","-"))),ROUND(VALUE(SUBSTITUTE(実質収支比率等に係る経年分析!G$49,"▲","-")),2),NA())</f>
        <v>-2.71</v>
      </c>
      <c r="D21" s="134">
        <f>IF(ISNUMBER(VALUE(SUBSTITUTE(実質収支比率等に係る経年分析!H$49,"▲","-"))),ROUND(VALUE(SUBSTITUTE(実質収支比率等に係る経年分析!H$49,"▲","-")),2),NA())</f>
        <v>-2.64</v>
      </c>
      <c r="E21" s="134">
        <f>IF(ISNUMBER(VALUE(SUBSTITUTE(実質収支比率等に係る経年分析!I$49,"▲","-"))),ROUND(VALUE(SUBSTITUTE(実質収支比率等に係る経年分析!I$49,"▲","-")),2),NA())</f>
        <v>-2.41</v>
      </c>
      <c r="F21" s="134">
        <f>IF(ISNUMBER(VALUE(SUBSTITUTE(実質収支比率等に係る経年分析!J$49,"▲","-"))),ROUND(VALUE(SUBSTITUTE(実質収支比率等に係る経年分析!J$49,"▲","-")),2),NA())</f>
        <v>-2.21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介護認定審査会共同設置特別会計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9.9499999999999993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9.36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2183</v>
      </c>
      <c r="E42" s="136"/>
      <c r="F42" s="136"/>
      <c r="G42" s="136">
        <f>'実質公債費比率（分子）の構造'!L$52</f>
        <v>2131</v>
      </c>
      <c r="H42" s="136"/>
      <c r="I42" s="136"/>
      <c r="J42" s="136">
        <f>'実質公債費比率（分子）の構造'!M$52</f>
        <v>2084</v>
      </c>
      <c r="K42" s="136"/>
      <c r="L42" s="136"/>
      <c r="M42" s="136">
        <f>'実質公債費比率（分子）の構造'!N$52</f>
        <v>2093</v>
      </c>
      <c r="N42" s="136"/>
      <c r="O42" s="136"/>
      <c r="P42" s="136">
        <f>'実質公債費比率（分子）の構造'!O$52</f>
        <v>1928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58</v>
      </c>
      <c r="C44" s="136"/>
      <c r="D44" s="136"/>
      <c r="E44" s="136">
        <f>'実質公債費比率（分子）の構造'!L$50</f>
        <v>58</v>
      </c>
      <c r="F44" s="136"/>
      <c r="G44" s="136"/>
      <c r="H44" s="136">
        <f>'実質公債費比率（分子）の構造'!M$50</f>
        <v>57</v>
      </c>
      <c r="I44" s="136"/>
      <c r="J44" s="136"/>
      <c r="K44" s="136">
        <f>'実質公債費比率（分子）の構造'!N$50</f>
        <v>56</v>
      </c>
      <c r="L44" s="136"/>
      <c r="M44" s="136"/>
      <c r="N44" s="136">
        <f>'実質公債費比率（分子）の構造'!O$50</f>
        <v>37</v>
      </c>
      <c r="O44" s="136"/>
      <c r="P44" s="136"/>
    </row>
    <row r="45" spans="1:16">
      <c r="A45" s="136" t="s">
        <v>54</v>
      </c>
      <c r="B45" s="136">
        <f>'実質公債費比率（分子）の構造'!K$49</f>
        <v>380</v>
      </c>
      <c r="C45" s="136"/>
      <c r="D45" s="136"/>
      <c r="E45" s="136">
        <f>'実質公債費比率（分子）の構造'!L$49</f>
        <v>370</v>
      </c>
      <c r="F45" s="136"/>
      <c r="G45" s="136"/>
      <c r="H45" s="136">
        <f>'実質公債費比率（分子）の構造'!M$49</f>
        <v>374</v>
      </c>
      <c r="I45" s="136"/>
      <c r="J45" s="136"/>
      <c r="K45" s="136">
        <f>'実質公債費比率（分子）の構造'!N$49</f>
        <v>268</v>
      </c>
      <c r="L45" s="136"/>
      <c r="M45" s="136"/>
      <c r="N45" s="136">
        <f>'実質公債費比率（分子）の構造'!O$49</f>
        <v>111</v>
      </c>
      <c r="O45" s="136"/>
      <c r="P45" s="136"/>
    </row>
    <row r="46" spans="1:16">
      <c r="A46" s="136" t="s">
        <v>55</v>
      </c>
      <c r="B46" s="136">
        <f>'実質公債費比率（分子）の構造'!K$48</f>
        <v>802</v>
      </c>
      <c r="C46" s="136"/>
      <c r="D46" s="136"/>
      <c r="E46" s="136">
        <f>'実質公債費比率（分子）の構造'!L$48</f>
        <v>652</v>
      </c>
      <c r="F46" s="136"/>
      <c r="G46" s="136"/>
      <c r="H46" s="136">
        <f>'実質公債費比率（分子）の構造'!M$48</f>
        <v>573</v>
      </c>
      <c r="I46" s="136"/>
      <c r="J46" s="136"/>
      <c r="K46" s="136">
        <f>'実質公債費比率（分子）の構造'!N$48</f>
        <v>515</v>
      </c>
      <c r="L46" s="136"/>
      <c r="M46" s="136"/>
      <c r="N46" s="136">
        <f>'実質公債費比率（分子）の構造'!O$48</f>
        <v>539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2272</v>
      </c>
      <c r="C49" s="136"/>
      <c r="D49" s="136"/>
      <c r="E49" s="136">
        <f>'実質公債費比率（分子）の構造'!L$45</f>
        <v>2192</v>
      </c>
      <c r="F49" s="136"/>
      <c r="G49" s="136"/>
      <c r="H49" s="136">
        <f>'実質公債費比率（分子）の構造'!M$45</f>
        <v>2128</v>
      </c>
      <c r="I49" s="136"/>
      <c r="J49" s="136"/>
      <c r="K49" s="136">
        <f>'実質公債費比率（分子）の構造'!N$45</f>
        <v>2088</v>
      </c>
      <c r="L49" s="136"/>
      <c r="M49" s="136"/>
      <c r="N49" s="136">
        <f>'実質公債費比率（分子）の構造'!O$45</f>
        <v>2089</v>
      </c>
      <c r="O49" s="136"/>
      <c r="P49" s="136"/>
    </row>
    <row r="50" spans="1:16">
      <c r="A50" s="136" t="s">
        <v>59</v>
      </c>
      <c r="B50" s="136" t="e">
        <f>NA()</f>
        <v>#N/A</v>
      </c>
      <c r="C50" s="136">
        <f>IF(ISNUMBER('実質公債費比率（分子）の構造'!K$53),'実質公債費比率（分子）の構造'!K$53,NA())</f>
        <v>1329</v>
      </c>
      <c r="D50" s="136" t="e">
        <f>NA()</f>
        <v>#N/A</v>
      </c>
      <c r="E50" s="136" t="e">
        <f>NA()</f>
        <v>#N/A</v>
      </c>
      <c r="F50" s="136">
        <f>IF(ISNUMBER('実質公債費比率（分子）の構造'!L$53),'実質公債費比率（分子）の構造'!L$53,NA())</f>
        <v>1141</v>
      </c>
      <c r="G50" s="136" t="e">
        <f>NA()</f>
        <v>#N/A</v>
      </c>
      <c r="H50" s="136" t="e">
        <f>NA()</f>
        <v>#N/A</v>
      </c>
      <c r="I50" s="136">
        <f>IF(ISNUMBER('実質公債費比率（分子）の構造'!M$53),'実質公債費比率（分子）の構造'!M$53,NA())</f>
        <v>1048</v>
      </c>
      <c r="J50" s="136" t="e">
        <f>NA()</f>
        <v>#N/A</v>
      </c>
      <c r="K50" s="136" t="e">
        <f>NA()</f>
        <v>#N/A</v>
      </c>
      <c r="L50" s="136">
        <f>IF(ISNUMBER('実質公債費比率（分子）の構造'!N$53),'実質公債費比率（分子）の構造'!N$53,NA())</f>
        <v>834</v>
      </c>
      <c r="M50" s="136" t="e">
        <f>NA()</f>
        <v>#N/A</v>
      </c>
      <c r="N50" s="136" t="e">
        <f>NA()</f>
        <v>#N/A</v>
      </c>
      <c r="O50" s="136">
        <f>IF(ISNUMBER('実質公債費比率（分子）の構造'!O$53),'実質公債費比率（分子）の構造'!O$53,NA())</f>
        <v>848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16134</v>
      </c>
      <c r="E56" s="135"/>
      <c r="F56" s="135"/>
      <c r="G56" s="135">
        <f>'将来負担比率（分子）の構造'!J$51</f>
        <v>16466</v>
      </c>
      <c r="H56" s="135"/>
      <c r="I56" s="135"/>
      <c r="J56" s="135">
        <f>'将来負担比率（分子）の構造'!K$51</f>
        <v>17155</v>
      </c>
      <c r="K56" s="135"/>
      <c r="L56" s="135"/>
      <c r="M56" s="135">
        <f>'将来負担比率（分子）の構造'!L$51</f>
        <v>16897</v>
      </c>
      <c r="N56" s="135"/>
      <c r="O56" s="135"/>
      <c r="P56" s="135">
        <f>'将来負担比率（分子）の構造'!M$51</f>
        <v>16432</v>
      </c>
    </row>
    <row r="57" spans="1:16">
      <c r="A57" s="135" t="s">
        <v>35</v>
      </c>
      <c r="B57" s="135"/>
      <c r="C57" s="135"/>
      <c r="D57" s="135">
        <f>'将来負担比率（分子）の構造'!I$50</f>
        <v>2902</v>
      </c>
      <c r="E57" s="135"/>
      <c r="F57" s="135"/>
      <c r="G57" s="135">
        <f>'将来負担比率（分子）の構造'!J$50</f>
        <v>2270</v>
      </c>
      <c r="H57" s="135"/>
      <c r="I57" s="135"/>
      <c r="J57" s="135">
        <f>'将来負担比率（分子）の構造'!K$50</f>
        <v>2629</v>
      </c>
      <c r="K57" s="135"/>
      <c r="L57" s="135"/>
      <c r="M57" s="135">
        <f>'将来負担比率（分子）の構造'!L$50</f>
        <v>2439</v>
      </c>
      <c r="N57" s="135"/>
      <c r="O57" s="135"/>
      <c r="P57" s="135">
        <f>'将来負担比率（分子）の構造'!M$50</f>
        <v>1746</v>
      </c>
    </row>
    <row r="58" spans="1:16">
      <c r="A58" s="135" t="s">
        <v>34</v>
      </c>
      <c r="B58" s="135"/>
      <c r="C58" s="135"/>
      <c r="D58" s="135">
        <f>'将来負担比率（分子）の構造'!I$49</f>
        <v>1468</v>
      </c>
      <c r="E58" s="135"/>
      <c r="F58" s="135"/>
      <c r="G58" s="135">
        <f>'将来負担比率（分子）の構造'!J$49</f>
        <v>1713</v>
      </c>
      <c r="H58" s="135"/>
      <c r="I58" s="135"/>
      <c r="J58" s="135">
        <f>'将来負担比率（分子）の構造'!K$49</f>
        <v>1914</v>
      </c>
      <c r="K58" s="135"/>
      <c r="L58" s="135"/>
      <c r="M58" s="135">
        <f>'将来負担比率（分子）の構造'!L$49</f>
        <v>1695</v>
      </c>
      <c r="N58" s="135"/>
      <c r="O58" s="135"/>
      <c r="P58" s="135">
        <f>'将来負担比率（分子）の構造'!M$49</f>
        <v>2207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2091</v>
      </c>
      <c r="C62" s="135"/>
      <c r="D62" s="135"/>
      <c r="E62" s="135">
        <f>'将来負担比率（分子）の構造'!J$45</f>
        <v>1977</v>
      </c>
      <c r="F62" s="135"/>
      <c r="G62" s="135"/>
      <c r="H62" s="135">
        <f>'将来負担比率（分子）の構造'!K$45</f>
        <v>1963</v>
      </c>
      <c r="I62" s="135"/>
      <c r="J62" s="135"/>
      <c r="K62" s="135">
        <f>'将来負担比率（分子）の構造'!L$45</f>
        <v>1650</v>
      </c>
      <c r="L62" s="135"/>
      <c r="M62" s="135"/>
      <c r="N62" s="135">
        <f>'将来負担比率（分子）の構造'!M$45</f>
        <v>1462</v>
      </c>
      <c r="O62" s="135"/>
      <c r="P62" s="135"/>
    </row>
    <row r="63" spans="1:16">
      <c r="A63" s="135" t="s">
        <v>28</v>
      </c>
      <c r="B63" s="135">
        <f>'将来負担比率（分子）の構造'!I$44</f>
        <v>1221</v>
      </c>
      <c r="C63" s="135"/>
      <c r="D63" s="135"/>
      <c r="E63" s="135">
        <f>'将来負担比率（分子）の構造'!J$44</f>
        <v>905</v>
      </c>
      <c r="F63" s="135"/>
      <c r="G63" s="135"/>
      <c r="H63" s="135">
        <f>'将来負担比率（分子）の構造'!K$44</f>
        <v>1167</v>
      </c>
      <c r="I63" s="135"/>
      <c r="J63" s="135"/>
      <c r="K63" s="135">
        <f>'将来負担比率（分子）の構造'!L$44</f>
        <v>1043</v>
      </c>
      <c r="L63" s="135"/>
      <c r="M63" s="135"/>
      <c r="N63" s="135">
        <f>'将来負担比率（分子）の構造'!M$44</f>
        <v>1511</v>
      </c>
      <c r="O63" s="135"/>
      <c r="P63" s="135"/>
    </row>
    <row r="64" spans="1:16">
      <c r="A64" s="135" t="s">
        <v>27</v>
      </c>
      <c r="B64" s="135">
        <f>'将来負担比率（分子）の構造'!I$43</f>
        <v>8366</v>
      </c>
      <c r="C64" s="135"/>
      <c r="D64" s="135"/>
      <c r="E64" s="135">
        <f>'将来負担比率（分子）の構造'!J$43</f>
        <v>8142</v>
      </c>
      <c r="F64" s="135"/>
      <c r="G64" s="135"/>
      <c r="H64" s="135">
        <f>'将来負担比率（分子）の構造'!K$43</f>
        <v>7854</v>
      </c>
      <c r="I64" s="135"/>
      <c r="J64" s="135"/>
      <c r="K64" s="135">
        <f>'将来負担比率（分子）の構造'!L$43</f>
        <v>7014</v>
      </c>
      <c r="L64" s="135"/>
      <c r="M64" s="135"/>
      <c r="N64" s="135">
        <f>'将来負担比率（分子）の構造'!M$43</f>
        <v>6436</v>
      </c>
      <c r="O64" s="135"/>
      <c r="P64" s="135"/>
    </row>
    <row r="65" spans="1:16">
      <c r="A65" s="135" t="s">
        <v>26</v>
      </c>
      <c r="B65" s="135">
        <f>'将来負担比率（分子）の構造'!I$42</f>
        <v>240</v>
      </c>
      <c r="C65" s="135"/>
      <c r="D65" s="135"/>
      <c r="E65" s="135">
        <f>'将来負担比率（分子）の構造'!J$42</f>
        <v>301</v>
      </c>
      <c r="F65" s="135"/>
      <c r="G65" s="135"/>
      <c r="H65" s="135">
        <f>'将来負担比率（分子）の構造'!K$42</f>
        <v>248</v>
      </c>
      <c r="I65" s="135"/>
      <c r="J65" s="135"/>
      <c r="K65" s="135">
        <f>'将来負担比率（分子）の構造'!L$42</f>
        <v>195</v>
      </c>
      <c r="L65" s="135"/>
      <c r="M65" s="135"/>
      <c r="N65" s="135">
        <f>'将来負担比率（分子）の構造'!M$42</f>
        <v>192</v>
      </c>
      <c r="O65" s="135"/>
      <c r="P65" s="135"/>
    </row>
    <row r="66" spans="1:16">
      <c r="A66" s="135" t="s">
        <v>25</v>
      </c>
      <c r="B66" s="135">
        <f>'将来負担比率（分子）の構造'!I$41</f>
        <v>17824</v>
      </c>
      <c r="C66" s="135"/>
      <c r="D66" s="135"/>
      <c r="E66" s="135">
        <f>'将来負担比率（分子）の構造'!J$41</f>
        <v>17630</v>
      </c>
      <c r="F66" s="135"/>
      <c r="G66" s="135"/>
      <c r="H66" s="135">
        <f>'将来負担比率（分子）の構造'!K$41</f>
        <v>18008</v>
      </c>
      <c r="I66" s="135"/>
      <c r="J66" s="135"/>
      <c r="K66" s="135">
        <f>'将来負担比率（分子）の構造'!L$41</f>
        <v>17524</v>
      </c>
      <c r="L66" s="135"/>
      <c r="M66" s="135"/>
      <c r="N66" s="135">
        <f>'将来負担比率（分子）の構造'!M$41</f>
        <v>16797</v>
      </c>
      <c r="O66" s="135"/>
      <c r="P66" s="135"/>
    </row>
    <row r="67" spans="1:16">
      <c r="A67" s="135" t="s">
        <v>63</v>
      </c>
      <c r="B67" s="135" t="e">
        <f>NA()</f>
        <v>#N/A</v>
      </c>
      <c r="C67" s="135">
        <f>IF(ISNUMBER('将来負担比率（分子）の構造'!I$52), IF('将来負担比率（分子）の構造'!I$52 &lt; 0, 0, '将来負担比率（分子）の構造'!I$52), NA())</f>
        <v>9237</v>
      </c>
      <c r="D67" s="135" t="e">
        <f>NA()</f>
        <v>#N/A</v>
      </c>
      <c r="E67" s="135" t="e">
        <f>NA()</f>
        <v>#N/A</v>
      </c>
      <c r="F67" s="135">
        <f>IF(ISNUMBER('将来負担比率（分子）の構造'!J$52), IF('将来負担比率（分子）の構造'!J$52 &lt; 0, 0, '将来負担比率（分子）の構造'!J$52), NA())</f>
        <v>8506</v>
      </c>
      <c r="G67" s="135" t="e">
        <f>NA()</f>
        <v>#N/A</v>
      </c>
      <c r="H67" s="135" t="e">
        <f>NA()</f>
        <v>#N/A</v>
      </c>
      <c r="I67" s="135">
        <f>IF(ISNUMBER('将来負担比率（分子）の構造'!K$52), IF('将来負担比率（分子）の構造'!K$52 &lt; 0, 0, '将来負担比率（分子）の構造'!K$52), NA())</f>
        <v>7543</v>
      </c>
      <c r="J67" s="135" t="e">
        <f>NA()</f>
        <v>#N/A</v>
      </c>
      <c r="K67" s="135" t="e">
        <f>NA()</f>
        <v>#N/A</v>
      </c>
      <c r="L67" s="135">
        <f>IF(ISNUMBER('将来負担比率（分子）の構造'!L$52), IF('将来負担比率（分子）の構造'!L$52 &lt; 0, 0, '将来負担比率（分子）の構造'!L$52), NA())</f>
        <v>6395</v>
      </c>
      <c r="M67" s="135" t="e">
        <f>NA()</f>
        <v>#N/A</v>
      </c>
      <c r="N67" s="135" t="e">
        <f>NA()</f>
        <v>#N/A</v>
      </c>
      <c r="O67" s="135">
        <f>IF(ISNUMBER('将来負担比率（分子）の構造'!M$52), IF('将来負担比率（分子）の構造'!M$52 &lt; 0, 0, '将来負担比率（分子）の構造'!M$52), NA())</f>
        <v>6012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5057576</v>
      </c>
      <c r="S5" s="583"/>
      <c r="T5" s="583"/>
      <c r="U5" s="583"/>
      <c r="V5" s="583"/>
      <c r="W5" s="583"/>
      <c r="X5" s="583"/>
      <c r="Y5" s="584"/>
      <c r="Z5" s="585">
        <v>28.7</v>
      </c>
      <c r="AA5" s="585"/>
      <c r="AB5" s="585"/>
      <c r="AC5" s="585"/>
      <c r="AD5" s="586">
        <v>4709586</v>
      </c>
      <c r="AE5" s="586"/>
      <c r="AF5" s="586"/>
      <c r="AG5" s="586"/>
      <c r="AH5" s="586"/>
      <c r="AI5" s="586"/>
      <c r="AJ5" s="586"/>
      <c r="AK5" s="586"/>
      <c r="AL5" s="587">
        <v>49.2</v>
      </c>
      <c r="AM5" s="588"/>
      <c r="AN5" s="588"/>
      <c r="AO5" s="589"/>
      <c r="AP5" s="579" t="s">
        <v>205</v>
      </c>
      <c r="AQ5" s="580"/>
      <c r="AR5" s="580"/>
      <c r="AS5" s="580"/>
      <c r="AT5" s="580"/>
      <c r="AU5" s="580"/>
      <c r="AV5" s="580"/>
      <c r="AW5" s="580"/>
      <c r="AX5" s="580"/>
      <c r="AY5" s="580"/>
      <c r="AZ5" s="580"/>
      <c r="BA5" s="580"/>
      <c r="BB5" s="580"/>
      <c r="BC5" s="580"/>
      <c r="BD5" s="580"/>
      <c r="BE5" s="580"/>
      <c r="BF5" s="581"/>
      <c r="BG5" s="593">
        <v>4700463</v>
      </c>
      <c r="BH5" s="594"/>
      <c r="BI5" s="594"/>
      <c r="BJ5" s="594"/>
      <c r="BK5" s="594"/>
      <c r="BL5" s="594"/>
      <c r="BM5" s="594"/>
      <c r="BN5" s="595"/>
      <c r="BO5" s="596">
        <v>92.9</v>
      </c>
      <c r="BP5" s="596"/>
      <c r="BQ5" s="596"/>
      <c r="BR5" s="596"/>
      <c r="BS5" s="597">
        <v>46819</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134863</v>
      </c>
      <c r="S6" s="594"/>
      <c r="T6" s="594"/>
      <c r="U6" s="594"/>
      <c r="V6" s="594"/>
      <c r="W6" s="594"/>
      <c r="X6" s="594"/>
      <c r="Y6" s="595"/>
      <c r="Z6" s="596">
        <v>0.8</v>
      </c>
      <c r="AA6" s="596"/>
      <c r="AB6" s="596"/>
      <c r="AC6" s="596"/>
      <c r="AD6" s="597">
        <v>134863</v>
      </c>
      <c r="AE6" s="597"/>
      <c r="AF6" s="597"/>
      <c r="AG6" s="597"/>
      <c r="AH6" s="597"/>
      <c r="AI6" s="597"/>
      <c r="AJ6" s="597"/>
      <c r="AK6" s="597"/>
      <c r="AL6" s="598">
        <v>1.4</v>
      </c>
      <c r="AM6" s="599"/>
      <c r="AN6" s="599"/>
      <c r="AO6" s="600"/>
      <c r="AP6" s="590" t="s">
        <v>210</v>
      </c>
      <c r="AQ6" s="591"/>
      <c r="AR6" s="591"/>
      <c r="AS6" s="591"/>
      <c r="AT6" s="591"/>
      <c r="AU6" s="591"/>
      <c r="AV6" s="591"/>
      <c r="AW6" s="591"/>
      <c r="AX6" s="591"/>
      <c r="AY6" s="591"/>
      <c r="AZ6" s="591"/>
      <c r="BA6" s="591"/>
      <c r="BB6" s="591"/>
      <c r="BC6" s="591"/>
      <c r="BD6" s="591"/>
      <c r="BE6" s="591"/>
      <c r="BF6" s="592"/>
      <c r="BG6" s="593">
        <v>4700463</v>
      </c>
      <c r="BH6" s="594"/>
      <c r="BI6" s="594"/>
      <c r="BJ6" s="594"/>
      <c r="BK6" s="594"/>
      <c r="BL6" s="594"/>
      <c r="BM6" s="594"/>
      <c r="BN6" s="595"/>
      <c r="BO6" s="596">
        <v>92.9</v>
      </c>
      <c r="BP6" s="596"/>
      <c r="BQ6" s="596"/>
      <c r="BR6" s="596"/>
      <c r="BS6" s="597">
        <v>46819</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195272</v>
      </c>
      <c r="CS6" s="594"/>
      <c r="CT6" s="594"/>
      <c r="CU6" s="594"/>
      <c r="CV6" s="594"/>
      <c r="CW6" s="594"/>
      <c r="CX6" s="594"/>
      <c r="CY6" s="595"/>
      <c r="CZ6" s="596">
        <v>1.2</v>
      </c>
      <c r="DA6" s="596"/>
      <c r="DB6" s="596"/>
      <c r="DC6" s="596"/>
      <c r="DD6" s="602" t="s">
        <v>212</v>
      </c>
      <c r="DE6" s="594"/>
      <c r="DF6" s="594"/>
      <c r="DG6" s="594"/>
      <c r="DH6" s="594"/>
      <c r="DI6" s="594"/>
      <c r="DJ6" s="594"/>
      <c r="DK6" s="594"/>
      <c r="DL6" s="594"/>
      <c r="DM6" s="594"/>
      <c r="DN6" s="594"/>
      <c r="DO6" s="594"/>
      <c r="DP6" s="595"/>
      <c r="DQ6" s="602">
        <v>195272</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8595</v>
      </c>
      <c r="S7" s="594"/>
      <c r="T7" s="594"/>
      <c r="U7" s="594"/>
      <c r="V7" s="594"/>
      <c r="W7" s="594"/>
      <c r="X7" s="594"/>
      <c r="Y7" s="595"/>
      <c r="Z7" s="596">
        <v>0</v>
      </c>
      <c r="AA7" s="596"/>
      <c r="AB7" s="596"/>
      <c r="AC7" s="596"/>
      <c r="AD7" s="597">
        <v>8595</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2073166</v>
      </c>
      <c r="BH7" s="594"/>
      <c r="BI7" s="594"/>
      <c r="BJ7" s="594"/>
      <c r="BK7" s="594"/>
      <c r="BL7" s="594"/>
      <c r="BM7" s="594"/>
      <c r="BN7" s="595"/>
      <c r="BO7" s="596">
        <v>41</v>
      </c>
      <c r="BP7" s="596"/>
      <c r="BQ7" s="596"/>
      <c r="BR7" s="596"/>
      <c r="BS7" s="597">
        <v>46819</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2939402</v>
      </c>
      <c r="CS7" s="594"/>
      <c r="CT7" s="594"/>
      <c r="CU7" s="594"/>
      <c r="CV7" s="594"/>
      <c r="CW7" s="594"/>
      <c r="CX7" s="594"/>
      <c r="CY7" s="595"/>
      <c r="CZ7" s="596">
        <v>17.5</v>
      </c>
      <c r="DA7" s="596"/>
      <c r="DB7" s="596"/>
      <c r="DC7" s="596"/>
      <c r="DD7" s="602">
        <v>66324</v>
      </c>
      <c r="DE7" s="594"/>
      <c r="DF7" s="594"/>
      <c r="DG7" s="594"/>
      <c r="DH7" s="594"/>
      <c r="DI7" s="594"/>
      <c r="DJ7" s="594"/>
      <c r="DK7" s="594"/>
      <c r="DL7" s="594"/>
      <c r="DM7" s="594"/>
      <c r="DN7" s="594"/>
      <c r="DO7" s="594"/>
      <c r="DP7" s="595"/>
      <c r="DQ7" s="602">
        <v>1335531</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15536</v>
      </c>
      <c r="S8" s="594"/>
      <c r="T8" s="594"/>
      <c r="U8" s="594"/>
      <c r="V8" s="594"/>
      <c r="W8" s="594"/>
      <c r="X8" s="594"/>
      <c r="Y8" s="595"/>
      <c r="Z8" s="596">
        <v>0.1</v>
      </c>
      <c r="AA8" s="596"/>
      <c r="AB8" s="596"/>
      <c r="AC8" s="596"/>
      <c r="AD8" s="597">
        <v>15536</v>
      </c>
      <c r="AE8" s="597"/>
      <c r="AF8" s="597"/>
      <c r="AG8" s="597"/>
      <c r="AH8" s="597"/>
      <c r="AI8" s="597"/>
      <c r="AJ8" s="597"/>
      <c r="AK8" s="597"/>
      <c r="AL8" s="598">
        <v>0.2</v>
      </c>
      <c r="AM8" s="599"/>
      <c r="AN8" s="599"/>
      <c r="AO8" s="600"/>
      <c r="AP8" s="590" t="s">
        <v>217</v>
      </c>
      <c r="AQ8" s="591"/>
      <c r="AR8" s="591"/>
      <c r="AS8" s="591"/>
      <c r="AT8" s="591"/>
      <c r="AU8" s="591"/>
      <c r="AV8" s="591"/>
      <c r="AW8" s="591"/>
      <c r="AX8" s="591"/>
      <c r="AY8" s="591"/>
      <c r="AZ8" s="591"/>
      <c r="BA8" s="591"/>
      <c r="BB8" s="591"/>
      <c r="BC8" s="591"/>
      <c r="BD8" s="591"/>
      <c r="BE8" s="591"/>
      <c r="BF8" s="592"/>
      <c r="BG8" s="593">
        <v>71450</v>
      </c>
      <c r="BH8" s="594"/>
      <c r="BI8" s="594"/>
      <c r="BJ8" s="594"/>
      <c r="BK8" s="594"/>
      <c r="BL8" s="594"/>
      <c r="BM8" s="594"/>
      <c r="BN8" s="595"/>
      <c r="BO8" s="596">
        <v>1.4</v>
      </c>
      <c r="BP8" s="596"/>
      <c r="BQ8" s="596"/>
      <c r="BR8" s="596"/>
      <c r="BS8" s="602" t="s">
        <v>109</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5084866</v>
      </c>
      <c r="CS8" s="594"/>
      <c r="CT8" s="594"/>
      <c r="CU8" s="594"/>
      <c r="CV8" s="594"/>
      <c r="CW8" s="594"/>
      <c r="CX8" s="594"/>
      <c r="CY8" s="595"/>
      <c r="CZ8" s="596">
        <v>30.2</v>
      </c>
      <c r="DA8" s="596"/>
      <c r="DB8" s="596"/>
      <c r="DC8" s="596"/>
      <c r="DD8" s="602">
        <v>214491</v>
      </c>
      <c r="DE8" s="594"/>
      <c r="DF8" s="594"/>
      <c r="DG8" s="594"/>
      <c r="DH8" s="594"/>
      <c r="DI8" s="594"/>
      <c r="DJ8" s="594"/>
      <c r="DK8" s="594"/>
      <c r="DL8" s="594"/>
      <c r="DM8" s="594"/>
      <c r="DN8" s="594"/>
      <c r="DO8" s="594"/>
      <c r="DP8" s="595"/>
      <c r="DQ8" s="602">
        <v>2812331</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12673</v>
      </c>
      <c r="S9" s="594"/>
      <c r="T9" s="594"/>
      <c r="U9" s="594"/>
      <c r="V9" s="594"/>
      <c r="W9" s="594"/>
      <c r="X9" s="594"/>
      <c r="Y9" s="595"/>
      <c r="Z9" s="596">
        <v>0.1</v>
      </c>
      <c r="AA9" s="596"/>
      <c r="AB9" s="596"/>
      <c r="AC9" s="596"/>
      <c r="AD9" s="597">
        <v>12673</v>
      </c>
      <c r="AE9" s="597"/>
      <c r="AF9" s="597"/>
      <c r="AG9" s="597"/>
      <c r="AH9" s="597"/>
      <c r="AI9" s="597"/>
      <c r="AJ9" s="597"/>
      <c r="AK9" s="597"/>
      <c r="AL9" s="598">
        <v>0.1</v>
      </c>
      <c r="AM9" s="599"/>
      <c r="AN9" s="599"/>
      <c r="AO9" s="600"/>
      <c r="AP9" s="590" t="s">
        <v>220</v>
      </c>
      <c r="AQ9" s="591"/>
      <c r="AR9" s="591"/>
      <c r="AS9" s="591"/>
      <c r="AT9" s="591"/>
      <c r="AU9" s="591"/>
      <c r="AV9" s="591"/>
      <c r="AW9" s="591"/>
      <c r="AX9" s="591"/>
      <c r="AY9" s="591"/>
      <c r="AZ9" s="591"/>
      <c r="BA9" s="591"/>
      <c r="BB9" s="591"/>
      <c r="BC9" s="591"/>
      <c r="BD9" s="591"/>
      <c r="BE9" s="591"/>
      <c r="BF9" s="592"/>
      <c r="BG9" s="593">
        <v>1608255</v>
      </c>
      <c r="BH9" s="594"/>
      <c r="BI9" s="594"/>
      <c r="BJ9" s="594"/>
      <c r="BK9" s="594"/>
      <c r="BL9" s="594"/>
      <c r="BM9" s="594"/>
      <c r="BN9" s="595"/>
      <c r="BO9" s="596">
        <v>31.8</v>
      </c>
      <c r="BP9" s="596"/>
      <c r="BQ9" s="596"/>
      <c r="BR9" s="596"/>
      <c r="BS9" s="602" t="s">
        <v>109</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1463566</v>
      </c>
      <c r="CS9" s="594"/>
      <c r="CT9" s="594"/>
      <c r="CU9" s="594"/>
      <c r="CV9" s="594"/>
      <c r="CW9" s="594"/>
      <c r="CX9" s="594"/>
      <c r="CY9" s="595"/>
      <c r="CZ9" s="596">
        <v>8.6999999999999993</v>
      </c>
      <c r="DA9" s="596"/>
      <c r="DB9" s="596"/>
      <c r="DC9" s="596"/>
      <c r="DD9" s="602">
        <v>8667</v>
      </c>
      <c r="DE9" s="594"/>
      <c r="DF9" s="594"/>
      <c r="DG9" s="594"/>
      <c r="DH9" s="594"/>
      <c r="DI9" s="594"/>
      <c r="DJ9" s="594"/>
      <c r="DK9" s="594"/>
      <c r="DL9" s="594"/>
      <c r="DM9" s="594"/>
      <c r="DN9" s="594"/>
      <c r="DO9" s="594"/>
      <c r="DP9" s="595"/>
      <c r="DQ9" s="602">
        <v>1431630</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779861</v>
      </c>
      <c r="S10" s="594"/>
      <c r="T10" s="594"/>
      <c r="U10" s="594"/>
      <c r="V10" s="594"/>
      <c r="W10" s="594"/>
      <c r="X10" s="594"/>
      <c r="Y10" s="595"/>
      <c r="Z10" s="596">
        <v>4.4000000000000004</v>
      </c>
      <c r="AA10" s="596"/>
      <c r="AB10" s="596"/>
      <c r="AC10" s="596"/>
      <c r="AD10" s="597">
        <v>779861</v>
      </c>
      <c r="AE10" s="597"/>
      <c r="AF10" s="597"/>
      <c r="AG10" s="597"/>
      <c r="AH10" s="597"/>
      <c r="AI10" s="597"/>
      <c r="AJ10" s="597"/>
      <c r="AK10" s="597"/>
      <c r="AL10" s="598">
        <v>8.1999999999999993</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110388</v>
      </c>
      <c r="BH10" s="594"/>
      <c r="BI10" s="594"/>
      <c r="BJ10" s="594"/>
      <c r="BK10" s="594"/>
      <c r="BL10" s="594"/>
      <c r="BM10" s="594"/>
      <c r="BN10" s="595"/>
      <c r="BO10" s="596">
        <v>2.2000000000000002</v>
      </c>
      <c r="BP10" s="596"/>
      <c r="BQ10" s="596"/>
      <c r="BR10" s="596"/>
      <c r="BS10" s="602" t="s">
        <v>109</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44777</v>
      </c>
      <c r="CS10" s="594"/>
      <c r="CT10" s="594"/>
      <c r="CU10" s="594"/>
      <c r="CV10" s="594"/>
      <c r="CW10" s="594"/>
      <c r="CX10" s="594"/>
      <c r="CY10" s="595"/>
      <c r="CZ10" s="596">
        <v>0.3</v>
      </c>
      <c r="DA10" s="596"/>
      <c r="DB10" s="596"/>
      <c r="DC10" s="596"/>
      <c r="DD10" s="602" t="s">
        <v>109</v>
      </c>
      <c r="DE10" s="594"/>
      <c r="DF10" s="594"/>
      <c r="DG10" s="594"/>
      <c r="DH10" s="594"/>
      <c r="DI10" s="594"/>
      <c r="DJ10" s="594"/>
      <c r="DK10" s="594"/>
      <c r="DL10" s="594"/>
      <c r="DM10" s="594"/>
      <c r="DN10" s="594"/>
      <c r="DO10" s="594"/>
      <c r="DP10" s="595"/>
      <c r="DQ10" s="602">
        <v>9777</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283073</v>
      </c>
      <c r="BH11" s="594"/>
      <c r="BI11" s="594"/>
      <c r="BJ11" s="594"/>
      <c r="BK11" s="594"/>
      <c r="BL11" s="594"/>
      <c r="BM11" s="594"/>
      <c r="BN11" s="595"/>
      <c r="BO11" s="596">
        <v>5.6</v>
      </c>
      <c r="BP11" s="596"/>
      <c r="BQ11" s="596"/>
      <c r="BR11" s="596"/>
      <c r="BS11" s="602">
        <v>46819</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350060</v>
      </c>
      <c r="CS11" s="594"/>
      <c r="CT11" s="594"/>
      <c r="CU11" s="594"/>
      <c r="CV11" s="594"/>
      <c r="CW11" s="594"/>
      <c r="CX11" s="594"/>
      <c r="CY11" s="595"/>
      <c r="CZ11" s="596">
        <v>2.1</v>
      </c>
      <c r="DA11" s="596"/>
      <c r="DB11" s="596"/>
      <c r="DC11" s="596"/>
      <c r="DD11" s="602">
        <v>62203</v>
      </c>
      <c r="DE11" s="594"/>
      <c r="DF11" s="594"/>
      <c r="DG11" s="594"/>
      <c r="DH11" s="594"/>
      <c r="DI11" s="594"/>
      <c r="DJ11" s="594"/>
      <c r="DK11" s="594"/>
      <c r="DL11" s="594"/>
      <c r="DM11" s="594"/>
      <c r="DN11" s="594"/>
      <c r="DO11" s="594"/>
      <c r="DP11" s="595"/>
      <c r="DQ11" s="602">
        <v>200032</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2229046</v>
      </c>
      <c r="BH12" s="594"/>
      <c r="BI12" s="594"/>
      <c r="BJ12" s="594"/>
      <c r="BK12" s="594"/>
      <c r="BL12" s="594"/>
      <c r="BM12" s="594"/>
      <c r="BN12" s="595"/>
      <c r="BO12" s="596">
        <v>44.1</v>
      </c>
      <c r="BP12" s="596"/>
      <c r="BQ12" s="596"/>
      <c r="BR12" s="596"/>
      <c r="BS12" s="602" t="s">
        <v>109</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1028372</v>
      </c>
      <c r="CS12" s="594"/>
      <c r="CT12" s="594"/>
      <c r="CU12" s="594"/>
      <c r="CV12" s="594"/>
      <c r="CW12" s="594"/>
      <c r="CX12" s="594"/>
      <c r="CY12" s="595"/>
      <c r="CZ12" s="596">
        <v>6.1</v>
      </c>
      <c r="DA12" s="596"/>
      <c r="DB12" s="596"/>
      <c r="DC12" s="596"/>
      <c r="DD12" s="602">
        <v>78708</v>
      </c>
      <c r="DE12" s="594"/>
      <c r="DF12" s="594"/>
      <c r="DG12" s="594"/>
      <c r="DH12" s="594"/>
      <c r="DI12" s="594"/>
      <c r="DJ12" s="594"/>
      <c r="DK12" s="594"/>
      <c r="DL12" s="594"/>
      <c r="DM12" s="594"/>
      <c r="DN12" s="594"/>
      <c r="DO12" s="594"/>
      <c r="DP12" s="595"/>
      <c r="DQ12" s="602">
        <v>433445</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23878</v>
      </c>
      <c r="S13" s="594"/>
      <c r="T13" s="594"/>
      <c r="U13" s="594"/>
      <c r="V13" s="594"/>
      <c r="W13" s="594"/>
      <c r="X13" s="594"/>
      <c r="Y13" s="595"/>
      <c r="Z13" s="596">
        <v>0.1</v>
      </c>
      <c r="AA13" s="596"/>
      <c r="AB13" s="596"/>
      <c r="AC13" s="596"/>
      <c r="AD13" s="597">
        <v>23878</v>
      </c>
      <c r="AE13" s="597"/>
      <c r="AF13" s="597"/>
      <c r="AG13" s="597"/>
      <c r="AH13" s="597"/>
      <c r="AI13" s="597"/>
      <c r="AJ13" s="597"/>
      <c r="AK13" s="597"/>
      <c r="AL13" s="598">
        <v>0.2</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2220067</v>
      </c>
      <c r="BH13" s="594"/>
      <c r="BI13" s="594"/>
      <c r="BJ13" s="594"/>
      <c r="BK13" s="594"/>
      <c r="BL13" s="594"/>
      <c r="BM13" s="594"/>
      <c r="BN13" s="595"/>
      <c r="BO13" s="596">
        <v>43.9</v>
      </c>
      <c r="BP13" s="596"/>
      <c r="BQ13" s="596"/>
      <c r="BR13" s="596"/>
      <c r="BS13" s="602" t="s">
        <v>109</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1631071</v>
      </c>
      <c r="CS13" s="594"/>
      <c r="CT13" s="594"/>
      <c r="CU13" s="594"/>
      <c r="CV13" s="594"/>
      <c r="CW13" s="594"/>
      <c r="CX13" s="594"/>
      <c r="CY13" s="595"/>
      <c r="CZ13" s="596">
        <v>9.6999999999999993</v>
      </c>
      <c r="DA13" s="596"/>
      <c r="DB13" s="596"/>
      <c r="DC13" s="596"/>
      <c r="DD13" s="602">
        <v>807945</v>
      </c>
      <c r="DE13" s="594"/>
      <c r="DF13" s="594"/>
      <c r="DG13" s="594"/>
      <c r="DH13" s="594"/>
      <c r="DI13" s="594"/>
      <c r="DJ13" s="594"/>
      <c r="DK13" s="594"/>
      <c r="DL13" s="594"/>
      <c r="DM13" s="594"/>
      <c r="DN13" s="594"/>
      <c r="DO13" s="594"/>
      <c r="DP13" s="595"/>
      <c r="DQ13" s="602">
        <v>956958</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106084</v>
      </c>
      <c r="BH14" s="594"/>
      <c r="BI14" s="594"/>
      <c r="BJ14" s="594"/>
      <c r="BK14" s="594"/>
      <c r="BL14" s="594"/>
      <c r="BM14" s="594"/>
      <c r="BN14" s="595"/>
      <c r="BO14" s="596">
        <v>2.1</v>
      </c>
      <c r="BP14" s="596"/>
      <c r="BQ14" s="596"/>
      <c r="BR14" s="596"/>
      <c r="BS14" s="602" t="s">
        <v>109</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472658</v>
      </c>
      <c r="CS14" s="594"/>
      <c r="CT14" s="594"/>
      <c r="CU14" s="594"/>
      <c r="CV14" s="594"/>
      <c r="CW14" s="594"/>
      <c r="CX14" s="594"/>
      <c r="CY14" s="595"/>
      <c r="CZ14" s="596">
        <v>2.8</v>
      </c>
      <c r="DA14" s="596"/>
      <c r="DB14" s="596"/>
      <c r="DC14" s="596"/>
      <c r="DD14" s="602">
        <v>9612</v>
      </c>
      <c r="DE14" s="594"/>
      <c r="DF14" s="594"/>
      <c r="DG14" s="594"/>
      <c r="DH14" s="594"/>
      <c r="DI14" s="594"/>
      <c r="DJ14" s="594"/>
      <c r="DK14" s="594"/>
      <c r="DL14" s="594"/>
      <c r="DM14" s="594"/>
      <c r="DN14" s="594"/>
      <c r="DO14" s="594"/>
      <c r="DP14" s="595"/>
      <c r="DQ14" s="602">
        <v>463361</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23088</v>
      </c>
      <c r="S15" s="594"/>
      <c r="T15" s="594"/>
      <c r="U15" s="594"/>
      <c r="V15" s="594"/>
      <c r="W15" s="594"/>
      <c r="X15" s="594"/>
      <c r="Y15" s="595"/>
      <c r="Z15" s="596">
        <v>0.1</v>
      </c>
      <c r="AA15" s="596"/>
      <c r="AB15" s="596"/>
      <c r="AC15" s="596"/>
      <c r="AD15" s="597">
        <v>23088</v>
      </c>
      <c r="AE15" s="597"/>
      <c r="AF15" s="597"/>
      <c r="AG15" s="597"/>
      <c r="AH15" s="597"/>
      <c r="AI15" s="597"/>
      <c r="AJ15" s="597"/>
      <c r="AK15" s="597"/>
      <c r="AL15" s="598">
        <v>0.2</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292167</v>
      </c>
      <c r="BH15" s="594"/>
      <c r="BI15" s="594"/>
      <c r="BJ15" s="594"/>
      <c r="BK15" s="594"/>
      <c r="BL15" s="594"/>
      <c r="BM15" s="594"/>
      <c r="BN15" s="595"/>
      <c r="BO15" s="596">
        <v>5.8</v>
      </c>
      <c r="BP15" s="596"/>
      <c r="BQ15" s="596"/>
      <c r="BR15" s="596"/>
      <c r="BS15" s="602" t="s">
        <v>109</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1541577</v>
      </c>
      <c r="CS15" s="594"/>
      <c r="CT15" s="594"/>
      <c r="CU15" s="594"/>
      <c r="CV15" s="594"/>
      <c r="CW15" s="594"/>
      <c r="CX15" s="594"/>
      <c r="CY15" s="595"/>
      <c r="CZ15" s="596">
        <v>9.1999999999999993</v>
      </c>
      <c r="DA15" s="596"/>
      <c r="DB15" s="596"/>
      <c r="DC15" s="596"/>
      <c r="DD15" s="602">
        <v>158562</v>
      </c>
      <c r="DE15" s="594"/>
      <c r="DF15" s="594"/>
      <c r="DG15" s="594"/>
      <c r="DH15" s="594"/>
      <c r="DI15" s="594"/>
      <c r="DJ15" s="594"/>
      <c r="DK15" s="594"/>
      <c r="DL15" s="594"/>
      <c r="DM15" s="594"/>
      <c r="DN15" s="594"/>
      <c r="DO15" s="594"/>
      <c r="DP15" s="595"/>
      <c r="DQ15" s="602">
        <v>1312323</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4307542</v>
      </c>
      <c r="S16" s="594"/>
      <c r="T16" s="594"/>
      <c r="U16" s="594"/>
      <c r="V16" s="594"/>
      <c r="W16" s="594"/>
      <c r="X16" s="594"/>
      <c r="Y16" s="595"/>
      <c r="Z16" s="596">
        <v>24.4</v>
      </c>
      <c r="AA16" s="596"/>
      <c r="AB16" s="596"/>
      <c r="AC16" s="596"/>
      <c r="AD16" s="597">
        <v>3829123</v>
      </c>
      <c r="AE16" s="597"/>
      <c r="AF16" s="597"/>
      <c r="AG16" s="597"/>
      <c r="AH16" s="597"/>
      <c r="AI16" s="597"/>
      <c r="AJ16" s="597"/>
      <c r="AK16" s="597"/>
      <c r="AL16" s="598">
        <v>40</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715</v>
      </c>
      <c r="CS16" s="594"/>
      <c r="CT16" s="594"/>
      <c r="CU16" s="594"/>
      <c r="CV16" s="594"/>
      <c r="CW16" s="594"/>
      <c r="CX16" s="594"/>
      <c r="CY16" s="595"/>
      <c r="CZ16" s="596">
        <v>0</v>
      </c>
      <c r="DA16" s="596"/>
      <c r="DB16" s="596"/>
      <c r="DC16" s="596"/>
      <c r="DD16" s="602" t="s">
        <v>109</v>
      </c>
      <c r="DE16" s="594"/>
      <c r="DF16" s="594"/>
      <c r="DG16" s="594"/>
      <c r="DH16" s="594"/>
      <c r="DI16" s="594"/>
      <c r="DJ16" s="594"/>
      <c r="DK16" s="594"/>
      <c r="DL16" s="594"/>
      <c r="DM16" s="594"/>
      <c r="DN16" s="594"/>
      <c r="DO16" s="594"/>
      <c r="DP16" s="595"/>
      <c r="DQ16" s="602">
        <v>715</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3829123</v>
      </c>
      <c r="S17" s="594"/>
      <c r="T17" s="594"/>
      <c r="U17" s="594"/>
      <c r="V17" s="594"/>
      <c r="W17" s="594"/>
      <c r="X17" s="594"/>
      <c r="Y17" s="595"/>
      <c r="Z17" s="596">
        <v>21.7</v>
      </c>
      <c r="AA17" s="596"/>
      <c r="AB17" s="596"/>
      <c r="AC17" s="596"/>
      <c r="AD17" s="597">
        <v>3829123</v>
      </c>
      <c r="AE17" s="597"/>
      <c r="AF17" s="597"/>
      <c r="AG17" s="597"/>
      <c r="AH17" s="597"/>
      <c r="AI17" s="597"/>
      <c r="AJ17" s="597"/>
      <c r="AK17" s="597"/>
      <c r="AL17" s="598">
        <v>40</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2089139</v>
      </c>
      <c r="CS17" s="594"/>
      <c r="CT17" s="594"/>
      <c r="CU17" s="594"/>
      <c r="CV17" s="594"/>
      <c r="CW17" s="594"/>
      <c r="CX17" s="594"/>
      <c r="CY17" s="595"/>
      <c r="CZ17" s="596">
        <v>12.4</v>
      </c>
      <c r="DA17" s="596"/>
      <c r="DB17" s="596"/>
      <c r="DC17" s="596"/>
      <c r="DD17" s="602" t="s">
        <v>109</v>
      </c>
      <c r="DE17" s="594"/>
      <c r="DF17" s="594"/>
      <c r="DG17" s="594"/>
      <c r="DH17" s="594"/>
      <c r="DI17" s="594"/>
      <c r="DJ17" s="594"/>
      <c r="DK17" s="594"/>
      <c r="DL17" s="594"/>
      <c r="DM17" s="594"/>
      <c r="DN17" s="594"/>
      <c r="DO17" s="594"/>
      <c r="DP17" s="595"/>
      <c r="DQ17" s="602">
        <v>2028085</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478402</v>
      </c>
      <c r="S18" s="594"/>
      <c r="T18" s="594"/>
      <c r="U18" s="594"/>
      <c r="V18" s="594"/>
      <c r="W18" s="594"/>
      <c r="X18" s="594"/>
      <c r="Y18" s="595"/>
      <c r="Z18" s="596">
        <v>2.7</v>
      </c>
      <c r="AA18" s="596"/>
      <c r="AB18" s="596"/>
      <c r="AC18" s="596"/>
      <c r="AD18" s="597" t="s">
        <v>109</v>
      </c>
      <c r="AE18" s="597"/>
      <c r="AF18" s="597"/>
      <c r="AG18" s="597"/>
      <c r="AH18" s="597"/>
      <c r="AI18" s="597"/>
      <c r="AJ18" s="597"/>
      <c r="AK18" s="597"/>
      <c r="AL18" s="598" t="s">
        <v>109</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v>17</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357113</v>
      </c>
      <c r="BH19" s="594"/>
      <c r="BI19" s="594"/>
      <c r="BJ19" s="594"/>
      <c r="BK19" s="594"/>
      <c r="BL19" s="594"/>
      <c r="BM19" s="594"/>
      <c r="BN19" s="595"/>
      <c r="BO19" s="596">
        <v>7.1</v>
      </c>
      <c r="BP19" s="596"/>
      <c r="BQ19" s="596"/>
      <c r="BR19" s="596"/>
      <c r="BS19" s="602" t="s">
        <v>109</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10363612</v>
      </c>
      <c r="S20" s="594"/>
      <c r="T20" s="594"/>
      <c r="U20" s="594"/>
      <c r="V20" s="594"/>
      <c r="W20" s="594"/>
      <c r="X20" s="594"/>
      <c r="Y20" s="595"/>
      <c r="Z20" s="596">
        <v>58.7</v>
      </c>
      <c r="AA20" s="596"/>
      <c r="AB20" s="596"/>
      <c r="AC20" s="596"/>
      <c r="AD20" s="597">
        <v>9537203</v>
      </c>
      <c r="AE20" s="597"/>
      <c r="AF20" s="597"/>
      <c r="AG20" s="597"/>
      <c r="AH20" s="597"/>
      <c r="AI20" s="597"/>
      <c r="AJ20" s="597"/>
      <c r="AK20" s="597"/>
      <c r="AL20" s="598">
        <v>99.7</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357113</v>
      </c>
      <c r="BH20" s="594"/>
      <c r="BI20" s="594"/>
      <c r="BJ20" s="594"/>
      <c r="BK20" s="594"/>
      <c r="BL20" s="594"/>
      <c r="BM20" s="594"/>
      <c r="BN20" s="595"/>
      <c r="BO20" s="596">
        <v>7.1</v>
      </c>
      <c r="BP20" s="596"/>
      <c r="BQ20" s="596"/>
      <c r="BR20" s="596"/>
      <c r="BS20" s="602" t="s">
        <v>109</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16841475</v>
      </c>
      <c r="CS20" s="594"/>
      <c r="CT20" s="594"/>
      <c r="CU20" s="594"/>
      <c r="CV20" s="594"/>
      <c r="CW20" s="594"/>
      <c r="CX20" s="594"/>
      <c r="CY20" s="595"/>
      <c r="CZ20" s="596">
        <v>100</v>
      </c>
      <c r="DA20" s="596"/>
      <c r="DB20" s="596"/>
      <c r="DC20" s="596"/>
      <c r="DD20" s="602">
        <v>1406512</v>
      </c>
      <c r="DE20" s="594"/>
      <c r="DF20" s="594"/>
      <c r="DG20" s="594"/>
      <c r="DH20" s="594"/>
      <c r="DI20" s="594"/>
      <c r="DJ20" s="594"/>
      <c r="DK20" s="594"/>
      <c r="DL20" s="594"/>
      <c r="DM20" s="594"/>
      <c r="DN20" s="594"/>
      <c r="DO20" s="594"/>
      <c r="DP20" s="595"/>
      <c r="DQ20" s="602">
        <v>11179460</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8251</v>
      </c>
      <c r="S21" s="594"/>
      <c r="T21" s="594"/>
      <c r="U21" s="594"/>
      <c r="V21" s="594"/>
      <c r="W21" s="594"/>
      <c r="X21" s="594"/>
      <c r="Y21" s="595"/>
      <c r="Z21" s="596">
        <v>0</v>
      </c>
      <c r="AA21" s="596"/>
      <c r="AB21" s="596"/>
      <c r="AC21" s="596"/>
      <c r="AD21" s="597">
        <v>8251</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9123</v>
      </c>
      <c r="BH21" s="594"/>
      <c r="BI21" s="594"/>
      <c r="BJ21" s="594"/>
      <c r="BK21" s="594"/>
      <c r="BL21" s="594"/>
      <c r="BM21" s="594"/>
      <c r="BN21" s="595"/>
      <c r="BO21" s="596">
        <v>0.2</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100414</v>
      </c>
      <c r="S22" s="594"/>
      <c r="T22" s="594"/>
      <c r="U22" s="594"/>
      <c r="V22" s="594"/>
      <c r="W22" s="594"/>
      <c r="X22" s="594"/>
      <c r="Y22" s="595"/>
      <c r="Z22" s="596">
        <v>0.6</v>
      </c>
      <c r="AA22" s="596"/>
      <c r="AB22" s="596"/>
      <c r="AC22" s="596"/>
      <c r="AD22" s="597" t="s">
        <v>109</v>
      </c>
      <c r="AE22" s="597"/>
      <c r="AF22" s="597"/>
      <c r="AG22" s="597"/>
      <c r="AH22" s="597"/>
      <c r="AI22" s="597"/>
      <c r="AJ22" s="597"/>
      <c r="AK22" s="597"/>
      <c r="AL22" s="598" t="s">
        <v>109</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245648</v>
      </c>
      <c r="S23" s="594"/>
      <c r="T23" s="594"/>
      <c r="U23" s="594"/>
      <c r="V23" s="594"/>
      <c r="W23" s="594"/>
      <c r="X23" s="594"/>
      <c r="Y23" s="595"/>
      <c r="Z23" s="596">
        <v>1.4</v>
      </c>
      <c r="AA23" s="596"/>
      <c r="AB23" s="596"/>
      <c r="AC23" s="596"/>
      <c r="AD23" s="597">
        <v>4832</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347990</v>
      </c>
      <c r="BH23" s="594"/>
      <c r="BI23" s="594"/>
      <c r="BJ23" s="594"/>
      <c r="BK23" s="594"/>
      <c r="BL23" s="594"/>
      <c r="BM23" s="594"/>
      <c r="BN23" s="595"/>
      <c r="BO23" s="596">
        <v>6.9</v>
      </c>
      <c r="BP23" s="596"/>
      <c r="BQ23" s="596"/>
      <c r="BR23" s="596"/>
      <c r="BS23" s="602" t="s">
        <v>109</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26504</v>
      </c>
      <c r="S24" s="594"/>
      <c r="T24" s="594"/>
      <c r="U24" s="594"/>
      <c r="V24" s="594"/>
      <c r="W24" s="594"/>
      <c r="X24" s="594"/>
      <c r="Y24" s="595"/>
      <c r="Z24" s="596">
        <v>0.2</v>
      </c>
      <c r="AA24" s="596"/>
      <c r="AB24" s="596"/>
      <c r="AC24" s="596"/>
      <c r="AD24" s="597" t="s">
        <v>109</v>
      </c>
      <c r="AE24" s="597"/>
      <c r="AF24" s="597"/>
      <c r="AG24" s="597"/>
      <c r="AH24" s="597"/>
      <c r="AI24" s="597"/>
      <c r="AJ24" s="597"/>
      <c r="AK24" s="597"/>
      <c r="AL24" s="598" t="s">
        <v>109</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7062346</v>
      </c>
      <c r="CS24" s="583"/>
      <c r="CT24" s="583"/>
      <c r="CU24" s="583"/>
      <c r="CV24" s="583"/>
      <c r="CW24" s="583"/>
      <c r="CX24" s="583"/>
      <c r="CY24" s="584"/>
      <c r="CZ24" s="620">
        <v>41.9</v>
      </c>
      <c r="DA24" s="621"/>
      <c r="DB24" s="621"/>
      <c r="DC24" s="622"/>
      <c r="DD24" s="619">
        <v>5093902</v>
      </c>
      <c r="DE24" s="583"/>
      <c r="DF24" s="583"/>
      <c r="DG24" s="583"/>
      <c r="DH24" s="583"/>
      <c r="DI24" s="583"/>
      <c r="DJ24" s="583"/>
      <c r="DK24" s="584"/>
      <c r="DL24" s="619">
        <v>4996572</v>
      </c>
      <c r="DM24" s="583"/>
      <c r="DN24" s="583"/>
      <c r="DO24" s="583"/>
      <c r="DP24" s="583"/>
      <c r="DQ24" s="583"/>
      <c r="DR24" s="583"/>
      <c r="DS24" s="583"/>
      <c r="DT24" s="583"/>
      <c r="DU24" s="583"/>
      <c r="DV24" s="584"/>
      <c r="DW24" s="587">
        <v>48.8</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1965682</v>
      </c>
      <c r="S25" s="594"/>
      <c r="T25" s="594"/>
      <c r="U25" s="594"/>
      <c r="V25" s="594"/>
      <c r="W25" s="594"/>
      <c r="X25" s="594"/>
      <c r="Y25" s="595"/>
      <c r="Z25" s="596">
        <v>11.1</v>
      </c>
      <c r="AA25" s="596"/>
      <c r="AB25" s="596"/>
      <c r="AC25" s="596"/>
      <c r="AD25" s="597" t="s">
        <v>109</v>
      </c>
      <c r="AE25" s="597"/>
      <c r="AF25" s="597"/>
      <c r="AG25" s="597"/>
      <c r="AH25" s="597"/>
      <c r="AI25" s="597"/>
      <c r="AJ25" s="597"/>
      <c r="AK25" s="597"/>
      <c r="AL25" s="598" t="s">
        <v>109</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2482696</v>
      </c>
      <c r="CS25" s="625"/>
      <c r="CT25" s="625"/>
      <c r="CU25" s="625"/>
      <c r="CV25" s="625"/>
      <c r="CW25" s="625"/>
      <c r="CX25" s="625"/>
      <c r="CY25" s="626"/>
      <c r="CZ25" s="627">
        <v>14.7</v>
      </c>
      <c r="DA25" s="628"/>
      <c r="DB25" s="628"/>
      <c r="DC25" s="629"/>
      <c r="DD25" s="602">
        <v>2268072</v>
      </c>
      <c r="DE25" s="625"/>
      <c r="DF25" s="625"/>
      <c r="DG25" s="625"/>
      <c r="DH25" s="625"/>
      <c r="DI25" s="625"/>
      <c r="DJ25" s="625"/>
      <c r="DK25" s="626"/>
      <c r="DL25" s="602">
        <v>2223063</v>
      </c>
      <c r="DM25" s="625"/>
      <c r="DN25" s="625"/>
      <c r="DO25" s="625"/>
      <c r="DP25" s="625"/>
      <c r="DQ25" s="625"/>
      <c r="DR25" s="625"/>
      <c r="DS25" s="625"/>
      <c r="DT25" s="625"/>
      <c r="DU25" s="625"/>
      <c r="DV25" s="626"/>
      <c r="DW25" s="598">
        <v>21.7</v>
      </c>
      <c r="DX25" s="623"/>
      <c r="DY25" s="623"/>
      <c r="DZ25" s="623"/>
      <c r="EA25" s="623"/>
      <c r="EB25" s="623"/>
      <c r="EC25" s="624"/>
    </row>
    <row r="26" spans="2:133" ht="11.25" customHeight="1">
      <c r="B26" s="630" t="s">
        <v>273</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1531231</v>
      </c>
      <c r="CS26" s="594"/>
      <c r="CT26" s="594"/>
      <c r="CU26" s="594"/>
      <c r="CV26" s="594"/>
      <c r="CW26" s="594"/>
      <c r="CX26" s="594"/>
      <c r="CY26" s="595"/>
      <c r="CZ26" s="627">
        <v>9.1</v>
      </c>
      <c r="DA26" s="628"/>
      <c r="DB26" s="628"/>
      <c r="DC26" s="629"/>
      <c r="DD26" s="602">
        <v>1346423</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3"/>
      <c r="DY26" s="623"/>
      <c r="DZ26" s="623"/>
      <c r="EA26" s="623"/>
      <c r="EB26" s="623"/>
      <c r="EC26" s="624"/>
    </row>
    <row r="27" spans="2:133" ht="11.25" customHeight="1">
      <c r="B27" s="590" t="s">
        <v>276</v>
      </c>
      <c r="C27" s="591"/>
      <c r="D27" s="591"/>
      <c r="E27" s="591"/>
      <c r="F27" s="591"/>
      <c r="G27" s="591"/>
      <c r="H27" s="591"/>
      <c r="I27" s="591"/>
      <c r="J27" s="591"/>
      <c r="K27" s="591"/>
      <c r="L27" s="591"/>
      <c r="M27" s="591"/>
      <c r="N27" s="591"/>
      <c r="O27" s="591"/>
      <c r="P27" s="591"/>
      <c r="Q27" s="592"/>
      <c r="R27" s="593">
        <v>976527</v>
      </c>
      <c r="S27" s="594"/>
      <c r="T27" s="594"/>
      <c r="U27" s="594"/>
      <c r="V27" s="594"/>
      <c r="W27" s="594"/>
      <c r="X27" s="594"/>
      <c r="Y27" s="595"/>
      <c r="Z27" s="596">
        <v>5.5</v>
      </c>
      <c r="AA27" s="596"/>
      <c r="AB27" s="596"/>
      <c r="AC27" s="596"/>
      <c r="AD27" s="597" t="s">
        <v>109</v>
      </c>
      <c r="AE27" s="597"/>
      <c r="AF27" s="597"/>
      <c r="AG27" s="597"/>
      <c r="AH27" s="597"/>
      <c r="AI27" s="597"/>
      <c r="AJ27" s="597"/>
      <c r="AK27" s="597"/>
      <c r="AL27" s="598" t="s">
        <v>109</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5057576</v>
      </c>
      <c r="BH27" s="594"/>
      <c r="BI27" s="594"/>
      <c r="BJ27" s="594"/>
      <c r="BK27" s="594"/>
      <c r="BL27" s="594"/>
      <c r="BM27" s="594"/>
      <c r="BN27" s="595"/>
      <c r="BO27" s="596">
        <v>100</v>
      </c>
      <c r="BP27" s="596"/>
      <c r="BQ27" s="596"/>
      <c r="BR27" s="596"/>
      <c r="BS27" s="602">
        <v>46819</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2490511</v>
      </c>
      <c r="CS27" s="625"/>
      <c r="CT27" s="625"/>
      <c r="CU27" s="625"/>
      <c r="CV27" s="625"/>
      <c r="CW27" s="625"/>
      <c r="CX27" s="625"/>
      <c r="CY27" s="626"/>
      <c r="CZ27" s="627">
        <v>14.8</v>
      </c>
      <c r="DA27" s="628"/>
      <c r="DB27" s="628"/>
      <c r="DC27" s="629"/>
      <c r="DD27" s="602">
        <v>797745</v>
      </c>
      <c r="DE27" s="625"/>
      <c r="DF27" s="625"/>
      <c r="DG27" s="625"/>
      <c r="DH27" s="625"/>
      <c r="DI27" s="625"/>
      <c r="DJ27" s="625"/>
      <c r="DK27" s="626"/>
      <c r="DL27" s="602">
        <v>745424</v>
      </c>
      <c r="DM27" s="625"/>
      <c r="DN27" s="625"/>
      <c r="DO27" s="625"/>
      <c r="DP27" s="625"/>
      <c r="DQ27" s="625"/>
      <c r="DR27" s="625"/>
      <c r="DS27" s="625"/>
      <c r="DT27" s="625"/>
      <c r="DU27" s="625"/>
      <c r="DV27" s="626"/>
      <c r="DW27" s="598">
        <v>7.3</v>
      </c>
      <c r="DX27" s="623"/>
      <c r="DY27" s="623"/>
      <c r="DZ27" s="623"/>
      <c r="EA27" s="623"/>
      <c r="EB27" s="623"/>
      <c r="EC27" s="624"/>
    </row>
    <row r="28" spans="2:133" ht="11.25" customHeight="1">
      <c r="B28" s="590" t="s">
        <v>279</v>
      </c>
      <c r="C28" s="591"/>
      <c r="D28" s="591"/>
      <c r="E28" s="591"/>
      <c r="F28" s="591"/>
      <c r="G28" s="591"/>
      <c r="H28" s="591"/>
      <c r="I28" s="591"/>
      <c r="J28" s="591"/>
      <c r="K28" s="591"/>
      <c r="L28" s="591"/>
      <c r="M28" s="591"/>
      <c r="N28" s="591"/>
      <c r="O28" s="591"/>
      <c r="P28" s="591"/>
      <c r="Q28" s="592"/>
      <c r="R28" s="593">
        <v>79164</v>
      </c>
      <c r="S28" s="594"/>
      <c r="T28" s="594"/>
      <c r="U28" s="594"/>
      <c r="V28" s="594"/>
      <c r="W28" s="594"/>
      <c r="X28" s="594"/>
      <c r="Y28" s="595"/>
      <c r="Z28" s="596">
        <v>0.4</v>
      </c>
      <c r="AA28" s="596"/>
      <c r="AB28" s="596"/>
      <c r="AC28" s="596"/>
      <c r="AD28" s="597" t="s">
        <v>109</v>
      </c>
      <c r="AE28" s="597"/>
      <c r="AF28" s="597"/>
      <c r="AG28" s="597"/>
      <c r="AH28" s="597"/>
      <c r="AI28" s="597"/>
      <c r="AJ28" s="597"/>
      <c r="AK28" s="597"/>
      <c r="AL28" s="598" t="s">
        <v>109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2089139</v>
      </c>
      <c r="CS28" s="594"/>
      <c r="CT28" s="594"/>
      <c r="CU28" s="594"/>
      <c r="CV28" s="594"/>
      <c r="CW28" s="594"/>
      <c r="CX28" s="594"/>
      <c r="CY28" s="595"/>
      <c r="CZ28" s="627">
        <v>12.4</v>
      </c>
      <c r="DA28" s="628"/>
      <c r="DB28" s="628"/>
      <c r="DC28" s="629"/>
      <c r="DD28" s="602">
        <v>2028085</v>
      </c>
      <c r="DE28" s="594"/>
      <c r="DF28" s="594"/>
      <c r="DG28" s="594"/>
      <c r="DH28" s="594"/>
      <c r="DI28" s="594"/>
      <c r="DJ28" s="594"/>
      <c r="DK28" s="595"/>
      <c r="DL28" s="602">
        <v>2028085</v>
      </c>
      <c r="DM28" s="594"/>
      <c r="DN28" s="594"/>
      <c r="DO28" s="594"/>
      <c r="DP28" s="594"/>
      <c r="DQ28" s="594"/>
      <c r="DR28" s="594"/>
      <c r="DS28" s="594"/>
      <c r="DT28" s="594"/>
      <c r="DU28" s="594"/>
      <c r="DV28" s="595"/>
      <c r="DW28" s="598">
        <v>19.8</v>
      </c>
      <c r="DX28" s="623"/>
      <c r="DY28" s="623"/>
      <c r="DZ28" s="623"/>
      <c r="EA28" s="623"/>
      <c r="EB28" s="623"/>
      <c r="EC28" s="624"/>
    </row>
    <row r="29" spans="2:133" ht="11.25" customHeight="1">
      <c r="B29" s="590" t="s">
        <v>281</v>
      </c>
      <c r="C29" s="591"/>
      <c r="D29" s="591"/>
      <c r="E29" s="591"/>
      <c r="F29" s="591"/>
      <c r="G29" s="591"/>
      <c r="H29" s="591"/>
      <c r="I29" s="591"/>
      <c r="J29" s="591"/>
      <c r="K29" s="591"/>
      <c r="L29" s="591"/>
      <c r="M29" s="591"/>
      <c r="N29" s="591"/>
      <c r="O29" s="591"/>
      <c r="P29" s="591"/>
      <c r="Q29" s="592"/>
      <c r="R29" s="593">
        <v>1374871</v>
      </c>
      <c r="S29" s="594"/>
      <c r="T29" s="594"/>
      <c r="U29" s="594"/>
      <c r="V29" s="594"/>
      <c r="W29" s="594"/>
      <c r="X29" s="594"/>
      <c r="Y29" s="595"/>
      <c r="Z29" s="596">
        <v>7.8</v>
      </c>
      <c r="AA29" s="596"/>
      <c r="AB29" s="596"/>
      <c r="AC29" s="596"/>
      <c r="AD29" s="597" t="s">
        <v>109</v>
      </c>
      <c r="AE29" s="597"/>
      <c r="AF29" s="597"/>
      <c r="AG29" s="597"/>
      <c r="AH29" s="597"/>
      <c r="AI29" s="597"/>
      <c r="AJ29" s="597"/>
      <c r="AK29" s="597"/>
      <c r="AL29" s="598" t="s">
        <v>109</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2089101</v>
      </c>
      <c r="CS29" s="625"/>
      <c r="CT29" s="625"/>
      <c r="CU29" s="625"/>
      <c r="CV29" s="625"/>
      <c r="CW29" s="625"/>
      <c r="CX29" s="625"/>
      <c r="CY29" s="626"/>
      <c r="CZ29" s="627">
        <v>12.4</v>
      </c>
      <c r="DA29" s="628"/>
      <c r="DB29" s="628"/>
      <c r="DC29" s="629"/>
      <c r="DD29" s="602">
        <v>2028047</v>
      </c>
      <c r="DE29" s="625"/>
      <c r="DF29" s="625"/>
      <c r="DG29" s="625"/>
      <c r="DH29" s="625"/>
      <c r="DI29" s="625"/>
      <c r="DJ29" s="625"/>
      <c r="DK29" s="626"/>
      <c r="DL29" s="602">
        <v>2028047</v>
      </c>
      <c r="DM29" s="625"/>
      <c r="DN29" s="625"/>
      <c r="DO29" s="625"/>
      <c r="DP29" s="625"/>
      <c r="DQ29" s="625"/>
      <c r="DR29" s="625"/>
      <c r="DS29" s="625"/>
      <c r="DT29" s="625"/>
      <c r="DU29" s="625"/>
      <c r="DV29" s="626"/>
      <c r="DW29" s="598">
        <v>19.8</v>
      </c>
      <c r="DX29" s="623"/>
      <c r="DY29" s="623"/>
      <c r="DZ29" s="623"/>
      <c r="EA29" s="623"/>
      <c r="EB29" s="623"/>
      <c r="EC29" s="624"/>
    </row>
    <row r="30" spans="2:133" ht="11.25" customHeight="1">
      <c r="B30" s="590" t="s">
        <v>286</v>
      </c>
      <c r="C30" s="591"/>
      <c r="D30" s="591"/>
      <c r="E30" s="591"/>
      <c r="F30" s="591"/>
      <c r="G30" s="591"/>
      <c r="H30" s="591"/>
      <c r="I30" s="591"/>
      <c r="J30" s="591"/>
      <c r="K30" s="591"/>
      <c r="L30" s="591"/>
      <c r="M30" s="591"/>
      <c r="N30" s="591"/>
      <c r="O30" s="591"/>
      <c r="P30" s="591"/>
      <c r="Q30" s="592"/>
      <c r="R30" s="593">
        <v>355905</v>
      </c>
      <c r="S30" s="594"/>
      <c r="T30" s="594"/>
      <c r="U30" s="594"/>
      <c r="V30" s="594"/>
      <c r="W30" s="594"/>
      <c r="X30" s="594"/>
      <c r="Y30" s="595"/>
      <c r="Z30" s="596">
        <v>2</v>
      </c>
      <c r="AA30" s="596"/>
      <c r="AB30" s="596"/>
      <c r="AC30" s="596"/>
      <c r="AD30" s="597" t="s">
        <v>109</v>
      </c>
      <c r="AE30" s="597"/>
      <c r="AF30" s="597"/>
      <c r="AG30" s="597"/>
      <c r="AH30" s="597"/>
      <c r="AI30" s="597"/>
      <c r="AJ30" s="597"/>
      <c r="AK30" s="597"/>
      <c r="AL30" s="598" t="s">
        <v>109</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98.8</v>
      </c>
      <c r="BH30" s="652"/>
      <c r="BI30" s="652"/>
      <c r="BJ30" s="652"/>
      <c r="BK30" s="652"/>
      <c r="BL30" s="652"/>
      <c r="BM30" s="588">
        <v>94.6</v>
      </c>
      <c r="BN30" s="652"/>
      <c r="BO30" s="652"/>
      <c r="BP30" s="652"/>
      <c r="BQ30" s="653"/>
      <c r="BR30" s="651">
        <v>98.8</v>
      </c>
      <c r="BS30" s="652"/>
      <c r="BT30" s="652"/>
      <c r="BU30" s="652"/>
      <c r="BV30" s="652"/>
      <c r="BW30" s="652"/>
      <c r="BX30" s="588">
        <v>94</v>
      </c>
      <c r="BY30" s="652"/>
      <c r="BZ30" s="652"/>
      <c r="CA30" s="652"/>
      <c r="CB30" s="653"/>
      <c r="CD30" s="656"/>
      <c r="CE30" s="657"/>
      <c r="CF30" s="607" t="s">
        <v>289</v>
      </c>
      <c r="CG30" s="608"/>
      <c r="CH30" s="608"/>
      <c r="CI30" s="608"/>
      <c r="CJ30" s="608"/>
      <c r="CK30" s="608"/>
      <c r="CL30" s="608"/>
      <c r="CM30" s="608"/>
      <c r="CN30" s="608"/>
      <c r="CO30" s="608"/>
      <c r="CP30" s="608"/>
      <c r="CQ30" s="609"/>
      <c r="CR30" s="593">
        <v>1904278</v>
      </c>
      <c r="CS30" s="594"/>
      <c r="CT30" s="594"/>
      <c r="CU30" s="594"/>
      <c r="CV30" s="594"/>
      <c r="CW30" s="594"/>
      <c r="CX30" s="594"/>
      <c r="CY30" s="595"/>
      <c r="CZ30" s="627">
        <v>11.3</v>
      </c>
      <c r="DA30" s="628"/>
      <c r="DB30" s="628"/>
      <c r="DC30" s="629"/>
      <c r="DD30" s="602">
        <v>1844886</v>
      </c>
      <c r="DE30" s="594"/>
      <c r="DF30" s="594"/>
      <c r="DG30" s="594"/>
      <c r="DH30" s="594"/>
      <c r="DI30" s="594"/>
      <c r="DJ30" s="594"/>
      <c r="DK30" s="595"/>
      <c r="DL30" s="602">
        <v>1844886</v>
      </c>
      <c r="DM30" s="594"/>
      <c r="DN30" s="594"/>
      <c r="DO30" s="594"/>
      <c r="DP30" s="594"/>
      <c r="DQ30" s="594"/>
      <c r="DR30" s="594"/>
      <c r="DS30" s="594"/>
      <c r="DT30" s="594"/>
      <c r="DU30" s="594"/>
      <c r="DV30" s="595"/>
      <c r="DW30" s="598">
        <v>18</v>
      </c>
      <c r="DX30" s="623"/>
      <c r="DY30" s="623"/>
      <c r="DZ30" s="623"/>
      <c r="EA30" s="623"/>
      <c r="EB30" s="623"/>
      <c r="EC30" s="624"/>
    </row>
    <row r="31" spans="2:133" ht="11.25" customHeight="1">
      <c r="B31" s="590" t="s">
        <v>290</v>
      </c>
      <c r="C31" s="591"/>
      <c r="D31" s="591"/>
      <c r="E31" s="591"/>
      <c r="F31" s="591"/>
      <c r="G31" s="591"/>
      <c r="H31" s="591"/>
      <c r="I31" s="591"/>
      <c r="J31" s="591"/>
      <c r="K31" s="591"/>
      <c r="L31" s="591"/>
      <c r="M31" s="591"/>
      <c r="N31" s="591"/>
      <c r="O31" s="591"/>
      <c r="P31" s="591"/>
      <c r="Q31" s="592"/>
      <c r="R31" s="593">
        <v>313677</v>
      </c>
      <c r="S31" s="594"/>
      <c r="T31" s="594"/>
      <c r="U31" s="594"/>
      <c r="V31" s="594"/>
      <c r="W31" s="594"/>
      <c r="X31" s="594"/>
      <c r="Y31" s="595"/>
      <c r="Z31" s="596">
        <v>1.8</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99.1</v>
      </c>
      <c r="BH31" s="625"/>
      <c r="BI31" s="625"/>
      <c r="BJ31" s="625"/>
      <c r="BK31" s="625"/>
      <c r="BL31" s="625"/>
      <c r="BM31" s="599">
        <v>95.7</v>
      </c>
      <c r="BN31" s="649"/>
      <c r="BO31" s="649"/>
      <c r="BP31" s="649"/>
      <c r="BQ31" s="650"/>
      <c r="BR31" s="648">
        <v>99.1</v>
      </c>
      <c r="BS31" s="625"/>
      <c r="BT31" s="625"/>
      <c r="BU31" s="625"/>
      <c r="BV31" s="625"/>
      <c r="BW31" s="625"/>
      <c r="BX31" s="599">
        <v>95</v>
      </c>
      <c r="BY31" s="649"/>
      <c r="BZ31" s="649"/>
      <c r="CA31" s="649"/>
      <c r="CB31" s="650"/>
      <c r="CD31" s="656"/>
      <c r="CE31" s="657"/>
      <c r="CF31" s="607" t="s">
        <v>293</v>
      </c>
      <c r="CG31" s="608"/>
      <c r="CH31" s="608"/>
      <c r="CI31" s="608"/>
      <c r="CJ31" s="608"/>
      <c r="CK31" s="608"/>
      <c r="CL31" s="608"/>
      <c r="CM31" s="608"/>
      <c r="CN31" s="608"/>
      <c r="CO31" s="608"/>
      <c r="CP31" s="608"/>
      <c r="CQ31" s="609"/>
      <c r="CR31" s="593">
        <v>184823</v>
      </c>
      <c r="CS31" s="625"/>
      <c r="CT31" s="625"/>
      <c r="CU31" s="625"/>
      <c r="CV31" s="625"/>
      <c r="CW31" s="625"/>
      <c r="CX31" s="625"/>
      <c r="CY31" s="626"/>
      <c r="CZ31" s="627">
        <v>1.1000000000000001</v>
      </c>
      <c r="DA31" s="628"/>
      <c r="DB31" s="628"/>
      <c r="DC31" s="629"/>
      <c r="DD31" s="602">
        <v>183161</v>
      </c>
      <c r="DE31" s="625"/>
      <c r="DF31" s="625"/>
      <c r="DG31" s="625"/>
      <c r="DH31" s="625"/>
      <c r="DI31" s="625"/>
      <c r="DJ31" s="625"/>
      <c r="DK31" s="626"/>
      <c r="DL31" s="602">
        <v>183161</v>
      </c>
      <c r="DM31" s="625"/>
      <c r="DN31" s="625"/>
      <c r="DO31" s="625"/>
      <c r="DP31" s="625"/>
      <c r="DQ31" s="625"/>
      <c r="DR31" s="625"/>
      <c r="DS31" s="625"/>
      <c r="DT31" s="625"/>
      <c r="DU31" s="625"/>
      <c r="DV31" s="626"/>
      <c r="DW31" s="598">
        <v>1.8</v>
      </c>
      <c r="DX31" s="623"/>
      <c r="DY31" s="623"/>
      <c r="DZ31" s="623"/>
      <c r="EA31" s="623"/>
      <c r="EB31" s="623"/>
      <c r="EC31" s="624"/>
    </row>
    <row r="32" spans="2:133" ht="11.25" customHeight="1">
      <c r="B32" s="590" t="s">
        <v>294</v>
      </c>
      <c r="C32" s="591"/>
      <c r="D32" s="591"/>
      <c r="E32" s="591"/>
      <c r="F32" s="591"/>
      <c r="G32" s="591"/>
      <c r="H32" s="591"/>
      <c r="I32" s="591"/>
      <c r="J32" s="591"/>
      <c r="K32" s="591"/>
      <c r="L32" s="591"/>
      <c r="M32" s="591"/>
      <c r="N32" s="591"/>
      <c r="O32" s="591"/>
      <c r="P32" s="591"/>
      <c r="Q32" s="592"/>
      <c r="R32" s="593">
        <v>664824</v>
      </c>
      <c r="S32" s="594"/>
      <c r="T32" s="594"/>
      <c r="U32" s="594"/>
      <c r="V32" s="594"/>
      <c r="W32" s="594"/>
      <c r="X32" s="594"/>
      <c r="Y32" s="595"/>
      <c r="Z32" s="596">
        <v>3.8</v>
      </c>
      <c r="AA32" s="596"/>
      <c r="AB32" s="596"/>
      <c r="AC32" s="596"/>
      <c r="AD32" s="597">
        <v>13329</v>
      </c>
      <c r="AE32" s="597"/>
      <c r="AF32" s="597"/>
      <c r="AG32" s="597"/>
      <c r="AH32" s="597"/>
      <c r="AI32" s="597"/>
      <c r="AJ32" s="597"/>
      <c r="AK32" s="597"/>
      <c r="AL32" s="598">
        <v>0.1</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98.4</v>
      </c>
      <c r="BH32" s="661"/>
      <c r="BI32" s="661"/>
      <c r="BJ32" s="661"/>
      <c r="BK32" s="661"/>
      <c r="BL32" s="661"/>
      <c r="BM32" s="662">
        <v>93.1</v>
      </c>
      <c r="BN32" s="661"/>
      <c r="BO32" s="661"/>
      <c r="BP32" s="661"/>
      <c r="BQ32" s="663"/>
      <c r="BR32" s="660">
        <v>98.4</v>
      </c>
      <c r="BS32" s="661"/>
      <c r="BT32" s="661"/>
      <c r="BU32" s="661"/>
      <c r="BV32" s="661"/>
      <c r="BW32" s="661"/>
      <c r="BX32" s="662">
        <v>92.5</v>
      </c>
      <c r="BY32" s="661"/>
      <c r="BZ32" s="661"/>
      <c r="CA32" s="661"/>
      <c r="CB32" s="663"/>
      <c r="CD32" s="658"/>
      <c r="CE32" s="659"/>
      <c r="CF32" s="607" t="s">
        <v>296</v>
      </c>
      <c r="CG32" s="608"/>
      <c r="CH32" s="608"/>
      <c r="CI32" s="608"/>
      <c r="CJ32" s="608"/>
      <c r="CK32" s="608"/>
      <c r="CL32" s="608"/>
      <c r="CM32" s="608"/>
      <c r="CN32" s="608"/>
      <c r="CO32" s="608"/>
      <c r="CP32" s="608"/>
      <c r="CQ32" s="609"/>
      <c r="CR32" s="593">
        <v>38</v>
      </c>
      <c r="CS32" s="594"/>
      <c r="CT32" s="594"/>
      <c r="CU32" s="594"/>
      <c r="CV32" s="594"/>
      <c r="CW32" s="594"/>
      <c r="CX32" s="594"/>
      <c r="CY32" s="595"/>
      <c r="CZ32" s="627">
        <v>0</v>
      </c>
      <c r="DA32" s="628"/>
      <c r="DB32" s="628"/>
      <c r="DC32" s="629"/>
      <c r="DD32" s="602">
        <v>38</v>
      </c>
      <c r="DE32" s="594"/>
      <c r="DF32" s="594"/>
      <c r="DG32" s="594"/>
      <c r="DH32" s="594"/>
      <c r="DI32" s="594"/>
      <c r="DJ32" s="594"/>
      <c r="DK32" s="595"/>
      <c r="DL32" s="602">
        <v>38</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297</v>
      </c>
      <c r="C33" s="591"/>
      <c r="D33" s="591"/>
      <c r="E33" s="591"/>
      <c r="F33" s="591"/>
      <c r="G33" s="591"/>
      <c r="H33" s="591"/>
      <c r="I33" s="591"/>
      <c r="J33" s="591"/>
      <c r="K33" s="591"/>
      <c r="L33" s="591"/>
      <c r="M33" s="591"/>
      <c r="N33" s="591"/>
      <c r="O33" s="591"/>
      <c r="P33" s="591"/>
      <c r="Q33" s="592"/>
      <c r="R33" s="593">
        <v>1177300</v>
      </c>
      <c r="S33" s="594"/>
      <c r="T33" s="594"/>
      <c r="U33" s="594"/>
      <c r="V33" s="594"/>
      <c r="W33" s="594"/>
      <c r="X33" s="594"/>
      <c r="Y33" s="595"/>
      <c r="Z33" s="596">
        <v>6.7</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8371902</v>
      </c>
      <c r="CS33" s="625"/>
      <c r="CT33" s="625"/>
      <c r="CU33" s="625"/>
      <c r="CV33" s="625"/>
      <c r="CW33" s="625"/>
      <c r="CX33" s="625"/>
      <c r="CY33" s="626"/>
      <c r="CZ33" s="627">
        <v>49.7</v>
      </c>
      <c r="DA33" s="628"/>
      <c r="DB33" s="628"/>
      <c r="DC33" s="629"/>
      <c r="DD33" s="602">
        <v>5705639</v>
      </c>
      <c r="DE33" s="625"/>
      <c r="DF33" s="625"/>
      <c r="DG33" s="625"/>
      <c r="DH33" s="625"/>
      <c r="DI33" s="625"/>
      <c r="DJ33" s="625"/>
      <c r="DK33" s="626"/>
      <c r="DL33" s="602">
        <v>3930142</v>
      </c>
      <c r="DM33" s="625"/>
      <c r="DN33" s="625"/>
      <c r="DO33" s="625"/>
      <c r="DP33" s="625"/>
      <c r="DQ33" s="625"/>
      <c r="DR33" s="625"/>
      <c r="DS33" s="625"/>
      <c r="DT33" s="625"/>
      <c r="DU33" s="625"/>
      <c r="DV33" s="626"/>
      <c r="DW33" s="598">
        <v>38.4</v>
      </c>
      <c r="DX33" s="623"/>
      <c r="DY33" s="623"/>
      <c r="DZ33" s="623"/>
      <c r="EA33" s="623"/>
      <c r="EB33" s="623"/>
      <c r="EC33" s="624"/>
    </row>
    <row r="34" spans="2:133" ht="11.25" customHeight="1">
      <c r="B34" s="590" t="s">
        <v>299</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2109241</v>
      </c>
      <c r="CS34" s="594"/>
      <c r="CT34" s="594"/>
      <c r="CU34" s="594"/>
      <c r="CV34" s="594"/>
      <c r="CW34" s="594"/>
      <c r="CX34" s="594"/>
      <c r="CY34" s="595"/>
      <c r="CZ34" s="627">
        <v>12.5</v>
      </c>
      <c r="DA34" s="628"/>
      <c r="DB34" s="628"/>
      <c r="DC34" s="629"/>
      <c r="DD34" s="602">
        <v>1693423</v>
      </c>
      <c r="DE34" s="594"/>
      <c r="DF34" s="594"/>
      <c r="DG34" s="594"/>
      <c r="DH34" s="594"/>
      <c r="DI34" s="594"/>
      <c r="DJ34" s="594"/>
      <c r="DK34" s="595"/>
      <c r="DL34" s="602">
        <v>1091078</v>
      </c>
      <c r="DM34" s="594"/>
      <c r="DN34" s="594"/>
      <c r="DO34" s="594"/>
      <c r="DP34" s="594"/>
      <c r="DQ34" s="594"/>
      <c r="DR34" s="594"/>
      <c r="DS34" s="594"/>
      <c r="DT34" s="594"/>
      <c r="DU34" s="594"/>
      <c r="DV34" s="595"/>
      <c r="DW34" s="598">
        <v>10.7</v>
      </c>
      <c r="DX34" s="623"/>
      <c r="DY34" s="623"/>
      <c r="DZ34" s="623"/>
      <c r="EA34" s="623"/>
      <c r="EB34" s="623"/>
      <c r="EC34" s="624"/>
    </row>
    <row r="35" spans="2:133" ht="11.25" customHeight="1">
      <c r="B35" s="590" t="s">
        <v>303</v>
      </c>
      <c r="C35" s="591"/>
      <c r="D35" s="591"/>
      <c r="E35" s="591"/>
      <c r="F35" s="591"/>
      <c r="G35" s="591"/>
      <c r="H35" s="591"/>
      <c r="I35" s="591"/>
      <c r="J35" s="591"/>
      <c r="K35" s="591"/>
      <c r="L35" s="591"/>
      <c r="M35" s="591"/>
      <c r="N35" s="591"/>
      <c r="O35" s="591"/>
      <c r="P35" s="591"/>
      <c r="Q35" s="592"/>
      <c r="R35" s="593">
        <v>671200</v>
      </c>
      <c r="S35" s="594"/>
      <c r="T35" s="594"/>
      <c r="U35" s="594"/>
      <c r="V35" s="594"/>
      <c r="W35" s="594"/>
      <c r="X35" s="594"/>
      <c r="Y35" s="595"/>
      <c r="Z35" s="596">
        <v>3.8</v>
      </c>
      <c r="AA35" s="596"/>
      <c r="AB35" s="596"/>
      <c r="AC35" s="596"/>
      <c r="AD35" s="597" t="s">
        <v>109</v>
      </c>
      <c r="AE35" s="597"/>
      <c r="AF35" s="597"/>
      <c r="AG35" s="597"/>
      <c r="AH35" s="597"/>
      <c r="AI35" s="597"/>
      <c r="AJ35" s="597"/>
      <c r="AK35" s="597"/>
      <c r="AL35" s="598" t="s">
        <v>109</v>
      </c>
      <c r="AM35" s="599"/>
      <c r="AN35" s="599"/>
      <c r="AO35" s="600"/>
      <c r="AP35" s="186"/>
      <c r="AQ35" s="604" t="s">
        <v>304</v>
      </c>
      <c r="AR35" s="605"/>
      <c r="AS35" s="605"/>
      <c r="AT35" s="605"/>
      <c r="AU35" s="605"/>
      <c r="AV35" s="605"/>
      <c r="AW35" s="605"/>
      <c r="AX35" s="605"/>
      <c r="AY35" s="606"/>
      <c r="AZ35" s="582">
        <v>2614420</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226953</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233173</v>
      </c>
      <c r="CS35" s="625"/>
      <c r="CT35" s="625"/>
      <c r="CU35" s="625"/>
      <c r="CV35" s="625"/>
      <c r="CW35" s="625"/>
      <c r="CX35" s="625"/>
      <c r="CY35" s="626"/>
      <c r="CZ35" s="627">
        <v>1.4</v>
      </c>
      <c r="DA35" s="628"/>
      <c r="DB35" s="628"/>
      <c r="DC35" s="629"/>
      <c r="DD35" s="602">
        <v>221598</v>
      </c>
      <c r="DE35" s="625"/>
      <c r="DF35" s="625"/>
      <c r="DG35" s="625"/>
      <c r="DH35" s="625"/>
      <c r="DI35" s="625"/>
      <c r="DJ35" s="625"/>
      <c r="DK35" s="626"/>
      <c r="DL35" s="602">
        <v>158756</v>
      </c>
      <c r="DM35" s="625"/>
      <c r="DN35" s="625"/>
      <c r="DO35" s="625"/>
      <c r="DP35" s="625"/>
      <c r="DQ35" s="625"/>
      <c r="DR35" s="625"/>
      <c r="DS35" s="625"/>
      <c r="DT35" s="625"/>
      <c r="DU35" s="625"/>
      <c r="DV35" s="626"/>
      <c r="DW35" s="598">
        <v>1.6</v>
      </c>
      <c r="DX35" s="623"/>
      <c r="DY35" s="623"/>
      <c r="DZ35" s="623"/>
      <c r="EA35" s="623"/>
      <c r="EB35" s="623"/>
      <c r="EC35" s="624"/>
    </row>
    <row r="36" spans="2:133" ht="11.25" customHeight="1">
      <c r="B36" s="636" t="s">
        <v>307</v>
      </c>
      <c r="C36" s="637"/>
      <c r="D36" s="637"/>
      <c r="E36" s="637"/>
      <c r="F36" s="637"/>
      <c r="G36" s="637"/>
      <c r="H36" s="637"/>
      <c r="I36" s="637"/>
      <c r="J36" s="637"/>
      <c r="K36" s="637"/>
      <c r="L36" s="637"/>
      <c r="M36" s="637"/>
      <c r="N36" s="637"/>
      <c r="O36" s="637"/>
      <c r="P36" s="637"/>
      <c r="Q36" s="638"/>
      <c r="R36" s="665">
        <v>17652379</v>
      </c>
      <c r="S36" s="666"/>
      <c r="T36" s="666"/>
      <c r="U36" s="666"/>
      <c r="V36" s="666"/>
      <c r="W36" s="666"/>
      <c r="X36" s="666"/>
      <c r="Y36" s="667"/>
      <c r="Z36" s="668">
        <v>100</v>
      </c>
      <c r="AA36" s="668"/>
      <c r="AB36" s="668"/>
      <c r="AC36" s="668"/>
      <c r="AD36" s="669">
        <v>9563615</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663883</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187244</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3017920</v>
      </c>
      <c r="CS36" s="594"/>
      <c r="CT36" s="594"/>
      <c r="CU36" s="594"/>
      <c r="CV36" s="594"/>
      <c r="CW36" s="594"/>
      <c r="CX36" s="594"/>
      <c r="CY36" s="595"/>
      <c r="CZ36" s="627">
        <v>17.899999999999999</v>
      </c>
      <c r="DA36" s="628"/>
      <c r="DB36" s="628"/>
      <c r="DC36" s="629"/>
      <c r="DD36" s="602">
        <v>2005743</v>
      </c>
      <c r="DE36" s="594"/>
      <c r="DF36" s="594"/>
      <c r="DG36" s="594"/>
      <c r="DH36" s="594"/>
      <c r="DI36" s="594"/>
      <c r="DJ36" s="594"/>
      <c r="DK36" s="595"/>
      <c r="DL36" s="602">
        <v>1109307</v>
      </c>
      <c r="DM36" s="594"/>
      <c r="DN36" s="594"/>
      <c r="DO36" s="594"/>
      <c r="DP36" s="594"/>
      <c r="DQ36" s="594"/>
      <c r="DR36" s="594"/>
      <c r="DS36" s="594"/>
      <c r="DT36" s="594"/>
      <c r="DU36" s="594"/>
      <c r="DV36" s="595"/>
      <c r="DW36" s="598">
        <v>10.8</v>
      </c>
      <c r="DX36" s="623"/>
      <c r="DY36" s="623"/>
      <c r="DZ36" s="623"/>
      <c r="EA36" s="623"/>
      <c r="EB36" s="623"/>
      <c r="EC36" s="624"/>
    </row>
    <row r="37" spans="2:133" ht="11.25" customHeight="1">
      <c r="AQ37" s="672" t="s">
        <v>311</v>
      </c>
      <c r="AR37" s="673"/>
      <c r="AS37" s="673"/>
      <c r="AT37" s="673"/>
      <c r="AU37" s="673"/>
      <c r="AV37" s="673"/>
      <c r="AW37" s="673"/>
      <c r="AX37" s="673"/>
      <c r="AY37" s="674"/>
      <c r="AZ37" s="593">
        <v>509349</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5127</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779851</v>
      </c>
      <c r="CS37" s="625"/>
      <c r="CT37" s="625"/>
      <c r="CU37" s="625"/>
      <c r="CV37" s="625"/>
      <c r="CW37" s="625"/>
      <c r="CX37" s="625"/>
      <c r="CY37" s="626"/>
      <c r="CZ37" s="627">
        <v>4.5999999999999996</v>
      </c>
      <c r="DA37" s="628"/>
      <c r="DB37" s="628"/>
      <c r="DC37" s="629"/>
      <c r="DD37" s="602">
        <v>779851</v>
      </c>
      <c r="DE37" s="625"/>
      <c r="DF37" s="625"/>
      <c r="DG37" s="625"/>
      <c r="DH37" s="625"/>
      <c r="DI37" s="625"/>
      <c r="DJ37" s="625"/>
      <c r="DK37" s="626"/>
      <c r="DL37" s="602">
        <v>757122</v>
      </c>
      <c r="DM37" s="625"/>
      <c r="DN37" s="625"/>
      <c r="DO37" s="625"/>
      <c r="DP37" s="625"/>
      <c r="DQ37" s="625"/>
      <c r="DR37" s="625"/>
      <c r="DS37" s="625"/>
      <c r="DT37" s="625"/>
      <c r="DU37" s="625"/>
      <c r="DV37" s="626"/>
      <c r="DW37" s="598">
        <v>7.4</v>
      </c>
      <c r="DX37" s="623"/>
      <c r="DY37" s="623"/>
      <c r="DZ37" s="623"/>
      <c r="EA37" s="623"/>
      <c r="EB37" s="623"/>
      <c r="EC37" s="624"/>
    </row>
    <row r="38" spans="2:133" ht="11.25" customHeight="1">
      <c r="AQ38" s="672" t="s">
        <v>314</v>
      </c>
      <c r="AR38" s="673"/>
      <c r="AS38" s="673"/>
      <c r="AT38" s="673"/>
      <c r="AU38" s="673"/>
      <c r="AV38" s="673"/>
      <c r="AW38" s="673"/>
      <c r="AX38" s="673"/>
      <c r="AY38" s="674"/>
      <c r="AZ38" s="593">
        <v>9500</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9001</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1941037</v>
      </c>
      <c r="CS38" s="594"/>
      <c r="CT38" s="594"/>
      <c r="CU38" s="594"/>
      <c r="CV38" s="594"/>
      <c r="CW38" s="594"/>
      <c r="CX38" s="594"/>
      <c r="CY38" s="595"/>
      <c r="CZ38" s="627">
        <v>11.5</v>
      </c>
      <c r="DA38" s="628"/>
      <c r="DB38" s="628"/>
      <c r="DC38" s="629"/>
      <c r="DD38" s="602">
        <v>1681036</v>
      </c>
      <c r="DE38" s="594"/>
      <c r="DF38" s="594"/>
      <c r="DG38" s="594"/>
      <c r="DH38" s="594"/>
      <c r="DI38" s="594"/>
      <c r="DJ38" s="594"/>
      <c r="DK38" s="595"/>
      <c r="DL38" s="602">
        <v>1571001</v>
      </c>
      <c r="DM38" s="594"/>
      <c r="DN38" s="594"/>
      <c r="DO38" s="594"/>
      <c r="DP38" s="594"/>
      <c r="DQ38" s="594"/>
      <c r="DR38" s="594"/>
      <c r="DS38" s="594"/>
      <c r="DT38" s="594"/>
      <c r="DU38" s="594"/>
      <c r="DV38" s="595"/>
      <c r="DW38" s="598">
        <v>15.3</v>
      </c>
      <c r="DX38" s="623"/>
      <c r="DY38" s="623"/>
      <c r="DZ38" s="623"/>
      <c r="EA38" s="623"/>
      <c r="EB38" s="623"/>
      <c r="EC38" s="624"/>
    </row>
    <row r="39" spans="2:133" ht="11.25" customHeight="1">
      <c r="AQ39" s="672" t="s">
        <v>317</v>
      </c>
      <c r="AR39" s="673"/>
      <c r="AS39" s="673"/>
      <c r="AT39" s="673"/>
      <c r="AU39" s="673"/>
      <c r="AV39" s="673"/>
      <c r="AW39" s="673"/>
      <c r="AX39" s="673"/>
      <c r="AY39" s="674"/>
      <c r="AZ39" s="593">
        <v>4364</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112</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573831</v>
      </c>
      <c r="CS39" s="625"/>
      <c r="CT39" s="625"/>
      <c r="CU39" s="625"/>
      <c r="CV39" s="625"/>
      <c r="CW39" s="625"/>
      <c r="CX39" s="625"/>
      <c r="CY39" s="626"/>
      <c r="CZ39" s="627">
        <v>3.4</v>
      </c>
      <c r="DA39" s="628"/>
      <c r="DB39" s="628"/>
      <c r="DC39" s="629"/>
      <c r="DD39" s="602">
        <v>103839</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315050</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119</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496700</v>
      </c>
      <c r="CS40" s="594"/>
      <c r="CT40" s="594"/>
      <c r="CU40" s="594"/>
      <c r="CV40" s="594"/>
      <c r="CW40" s="594"/>
      <c r="CX40" s="594"/>
      <c r="CY40" s="595"/>
      <c r="CZ40" s="627">
        <v>2.9</v>
      </c>
      <c r="DA40" s="628"/>
      <c r="DB40" s="628"/>
      <c r="DC40" s="629"/>
      <c r="DD40" s="602" t="s">
        <v>109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1112274</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328</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1407227</v>
      </c>
      <c r="CS42" s="594"/>
      <c r="CT42" s="594"/>
      <c r="CU42" s="594"/>
      <c r="CV42" s="594"/>
      <c r="CW42" s="594"/>
      <c r="CX42" s="594"/>
      <c r="CY42" s="595"/>
      <c r="CZ42" s="627">
        <v>8.4</v>
      </c>
      <c r="DA42" s="676"/>
      <c r="DB42" s="676"/>
      <c r="DC42" s="677"/>
      <c r="DD42" s="602">
        <v>379919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57552</v>
      </c>
      <c r="CS43" s="625"/>
      <c r="CT43" s="625"/>
      <c r="CU43" s="625"/>
      <c r="CV43" s="625"/>
      <c r="CW43" s="625"/>
      <c r="CX43" s="625"/>
      <c r="CY43" s="626"/>
      <c r="CZ43" s="627">
        <v>0.3</v>
      </c>
      <c r="DA43" s="628"/>
      <c r="DB43" s="628"/>
      <c r="DC43" s="629"/>
      <c r="DD43" s="602">
        <v>57552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1406512</v>
      </c>
      <c r="CS44" s="594"/>
      <c r="CT44" s="594"/>
      <c r="CU44" s="594"/>
      <c r="CV44" s="594"/>
      <c r="CW44" s="594"/>
      <c r="CX44" s="594"/>
      <c r="CY44" s="595"/>
      <c r="CZ44" s="627">
        <v>8.4</v>
      </c>
      <c r="DA44" s="676"/>
      <c r="DB44" s="676"/>
      <c r="DC44" s="677"/>
      <c r="DD44" s="602">
        <v>379204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709829</v>
      </c>
      <c r="CS45" s="625"/>
      <c r="CT45" s="625"/>
      <c r="CU45" s="625"/>
      <c r="CV45" s="625"/>
      <c r="CW45" s="625"/>
      <c r="CX45" s="625"/>
      <c r="CY45" s="626"/>
      <c r="CZ45" s="627">
        <v>4.2</v>
      </c>
      <c r="DA45" s="628"/>
      <c r="DB45" s="628"/>
      <c r="DC45" s="629"/>
      <c r="DD45" s="602">
        <v>94040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682883</v>
      </c>
      <c r="CS46" s="594"/>
      <c r="CT46" s="594"/>
      <c r="CU46" s="594"/>
      <c r="CV46" s="594"/>
      <c r="CW46" s="594"/>
      <c r="CX46" s="594"/>
      <c r="CY46" s="595"/>
      <c r="CZ46" s="627">
        <v>4.0999999999999996</v>
      </c>
      <c r="DA46" s="676"/>
      <c r="DB46" s="676"/>
      <c r="DC46" s="677"/>
      <c r="DD46" s="602">
        <v>282064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v>715</v>
      </c>
      <c r="CS47" s="625"/>
      <c r="CT47" s="625"/>
      <c r="CU47" s="625"/>
      <c r="CV47" s="625"/>
      <c r="CW47" s="625"/>
      <c r="CX47" s="625"/>
      <c r="CY47" s="626"/>
      <c r="CZ47" s="627">
        <v>0</v>
      </c>
      <c r="DA47" s="628"/>
      <c r="DB47" s="628"/>
      <c r="DC47" s="629"/>
      <c r="DD47" s="602">
        <v>715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16841475</v>
      </c>
      <c r="CS49" s="661"/>
      <c r="CT49" s="661"/>
      <c r="CU49" s="661"/>
      <c r="CV49" s="661"/>
      <c r="CW49" s="661"/>
      <c r="CX49" s="661"/>
      <c r="CY49" s="688"/>
      <c r="CZ49" s="689">
        <v>100</v>
      </c>
      <c r="DA49" s="690"/>
      <c r="DB49" s="690"/>
      <c r="DC49" s="691"/>
      <c r="DD49" s="692">
        <v>11179460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17652</v>
      </c>
      <c r="R7" s="723"/>
      <c r="S7" s="723"/>
      <c r="T7" s="723"/>
      <c r="U7" s="723"/>
      <c r="V7" s="723">
        <v>16841</v>
      </c>
      <c r="W7" s="723"/>
      <c r="X7" s="723"/>
      <c r="Y7" s="723"/>
      <c r="Z7" s="723"/>
      <c r="AA7" s="723">
        <f>Q7-V7</f>
        <v>811</v>
      </c>
      <c r="AB7" s="723"/>
      <c r="AC7" s="723"/>
      <c r="AD7" s="723"/>
      <c r="AE7" s="724"/>
      <c r="AF7" s="725">
        <v>637</v>
      </c>
      <c r="AG7" s="726"/>
      <c r="AH7" s="726"/>
      <c r="AI7" s="726"/>
      <c r="AJ7" s="727"/>
      <c r="AK7" s="762">
        <v>356</v>
      </c>
      <c r="AL7" s="763"/>
      <c r="AM7" s="763"/>
      <c r="AN7" s="763"/>
      <c r="AO7" s="763"/>
      <c r="AP7" s="763">
        <v>16797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564</v>
      </c>
      <c r="BT7" s="767"/>
      <c r="BU7" s="767"/>
      <c r="BV7" s="767"/>
      <c r="BW7" s="767"/>
      <c r="BX7" s="767"/>
      <c r="BY7" s="767"/>
      <c r="BZ7" s="767"/>
      <c r="CA7" s="767"/>
      <c r="CB7" s="767"/>
      <c r="CC7" s="767"/>
      <c r="CD7" s="767"/>
      <c r="CE7" s="767"/>
      <c r="CF7" s="767"/>
      <c r="CG7" s="768"/>
      <c r="CH7" s="759">
        <v>-1</v>
      </c>
      <c r="CI7" s="760"/>
      <c r="CJ7" s="760"/>
      <c r="CK7" s="760"/>
      <c r="CL7" s="761"/>
      <c r="CM7" s="759">
        <v>9</v>
      </c>
      <c r="CN7" s="760"/>
      <c r="CO7" s="760"/>
      <c r="CP7" s="760"/>
      <c r="CQ7" s="761"/>
      <c r="CR7" s="759">
        <v>5</v>
      </c>
      <c r="CS7" s="760"/>
      <c r="CT7" s="760"/>
      <c r="CU7" s="760"/>
      <c r="CV7" s="761"/>
      <c r="CW7" s="759" t="s">
        <v>561</v>
      </c>
      <c r="CX7" s="760"/>
      <c r="CY7" s="760"/>
      <c r="CZ7" s="760"/>
      <c r="DA7" s="761"/>
      <c r="DB7" s="759" t="s">
        <v>561</v>
      </c>
      <c r="DC7" s="760"/>
      <c r="DD7" s="760"/>
      <c r="DE7" s="760"/>
      <c r="DF7" s="761"/>
      <c r="DG7" s="759" t="s">
        <v>566</v>
      </c>
      <c r="DH7" s="760"/>
      <c r="DI7" s="760"/>
      <c r="DJ7" s="760"/>
      <c r="DK7" s="761"/>
      <c r="DL7" s="759" t="s">
        <v>563</v>
      </c>
      <c r="DM7" s="760"/>
      <c r="DN7" s="760"/>
      <c r="DO7" s="760"/>
      <c r="DP7" s="761"/>
      <c r="DQ7" s="759" t="s">
        <v>561</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565</v>
      </c>
      <c r="BT8" s="757"/>
      <c r="BU8" s="757"/>
      <c r="BV8" s="757"/>
      <c r="BW8" s="757"/>
      <c r="BX8" s="757"/>
      <c r="BY8" s="757"/>
      <c r="BZ8" s="757"/>
      <c r="CA8" s="757"/>
      <c r="CB8" s="757"/>
      <c r="CC8" s="757"/>
      <c r="CD8" s="757"/>
      <c r="CE8" s="757"/>
      <c r="CF8" s="757"/>
      <c r="CG8" s="758"/>
      <c r="CH8" s="769">
        <v>-31</v>
      </c>
      <c r="CI8" s="770"/>
      <c r="CJ8" s="770"/>
      <c r="CK8" s="770"/>
      <c r="CL8" s="771"/>
      <c r="CM8" s="769">
        <v>1333</v>
      </c>
      <c r="CN8" s="770"/>
      <c r="CO8" s="770"/>
      <c r="CP8" s="770"/>
      <c r="CQ8" s="771"/>
      <c r="CR8" s="769">
        <v>5</v>
      </c>
      <c r="CS8" s="770"/>
      <c r="CT8" s="770"/>
      <c r="CU8" s="770"/>
      <c r="CV8" s="771"/>
      <c r="CW8" s="769" t="s">
        <v>561</v>
      </c>
      <c r="CX8" s="770"/>
      <c r="CY8" s="770"/>
      <c r="CZ8" s="770"/>
      <c r="DA8" s="771"/>
      <c r="DB8" s="769" t="s">
        <v>562</v>
      </c>
      <c r="DC8" s="770"/>
      <c r="DD8" s="770"/>
      <c r="DE8" s="770"/>
      <c r="DF8" s="771"/>
      <c r="DG8" s="769">
        <v>1633</v>
      </c>
      <c r="DH8" s="770"/>
      <c r="DI8" s="770"/>
      <c r="DJ8" s="770"/>
      <c r="DK8" s="771"/>
      <c r="DL8" s="769" t="s">
        <v>562</v>
      </c>
      <c r="DM8" s="770"/>
      <c r="DN8" s="770"/>
      <c r="DO8" s="770"/>
      <c r="DP8" s="771"/>
      <c r="DQ8" s="769" t="s">
        <v>562</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362</v>
      </c>
      <c r="B23" s="778" t="s">
        <v>363</v>
      </c>
      <c r="C23" s="779"/>
      <c r="D23" s="779"/>
      <c r="E23" s="779"/>
      <c r="F23" s="779"/>
      <c r="G23" s="779"/>
      <c r="H23" s="779"/>
      <c r="I23" s="779"/>
      <c r="J23" s="779"/>
      <c r="K23" s="779"/>
      <c r="L23" s="779"/>
      <c r="M23" s="779"/>
      <c r="N23" s="779"/>
      <c r="O23" s="779"/>
      <c r="P23" s="780"/>
      <c r="Q23" s="781">
        <v>17652</v>
      </c>
      <c r="R23" s="782"/>
      <c r="S23" s="782"/>
      <c r="T23" s="782"/>
      <c r="U23" s="782"/>
      <c r="V23" s="782">
        <v>16841</v>
      </c>
      <c r="W23" s="782"/>
      <c r="X23" s="782"/>
      <c r="Y23" s="782"/>
      <c r="Z23" s="782"/>
      <c r="AA23" s="782">
        <v>811</v>
      </c>
      <c r="AB23" s="782"/>
      <c r="AC23" s="782"/>
      <c r="AD23" s="782"/>
      <c r="AE23" s="783"/>
      <c r="AF23" s="784">
        <v>637</v>
      </c>
      <c r="AG23" s="782"/>
      <c r="AH23" s="782"/>
      <c r="AI23" s="782"/>
      <c r="AJ23" s="785"/>
      <c r="AK23" s="786"/>
      <c r="AL23" s="787"/>
      <c r="AM23" s="787"/>
      <c r="AN23" s="787"/>
      <c r="AO23" s="787"/>
      <c r="AP23" s="782">
        <v>16797</v>
      </c>
      <c r="AQ23" s="782"/>
      <c r="AR23" s="782"/>
      <c r="AS23" s="782"/>
      <c r="AT23" s="782"/>
      <c r="AU23" s="788"/>
      <c r="AV23" s="788"/>
      <c r="AW23" s="788"/>
      <c r="AX23" s="788"/>
      <c r="AY23" s="789"/>
      <c r="AZ23" s="797" t="s">
        <v>364</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09">
        <v>5151</v>
      </c>
      <c r="R28" s="810"/>
      <c r="S28" s="810"/>
      <c r="T28" s="810"/>
      <c r="U28" s="810"/>
      <c r="V28" s="810">
        <v>4924</v>
      </c>
      <c r="W28" s="810"/>
      <c r="X28" s="810"/>
      <c r="Y28" s="810"/>
      <c r="Z28" s="810"/>
      <c r="AA28" s="810">
        <f t="shared" ref="AA28:AA33" si="0">Q28-V28</f>
        <v>227</v>
      </c>
      <c r="AB28" s="810"/>
      <c r="AC28" s="810"/>
      <c r="AD28" s="810"/>
      <c r="AE28" s="811"/>
      <c r="AF28" s="812">
        <v>227</v>
      </c>
      <c r="AG28" s="810"/>
      <c r="AH28" s="810"/>
      <c r="AI28" s="810"/>
      <c r="AJ28" s="813"/>
      <c r="AK28" s="814">
        <v>408</v>
      </c>
      <c r="AL28" s="806"/>
      <c r="AM28" s="806"/>
      <c r="AN28" s="806"/>
      <c r="AO28" s="806"/>
      <c r="AP28" s="806" t="s">
        <v>550</v>
      </c>
      <c r="AQ28" s="806"/>
      <c r="AR28" s="806"/>
      <c r="AS28" s="806"/>
      <c r="AT28" s="806"/>
      <c r="AU28" s="806" t="s">
        <v>550</v>
      </c>
      <c r="AV28" s="806"/>
      <c r="AW28" s="806"/>
      <c r="AX28" s="806"/>
      <c r="AY28" s="806"/>
      <c r="AZ28" s="806" t="s">
        <v>550</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376</v>
      </c>
      <c r="C29" s="744"/>
      <c r="D29" s="744"/>
      <c r="E29" s="744"/>
      <c r="F29" s="744"/>
      <c r="G29" s="744"/>
      <c r="H29" s="744"/>
      <c r="I29" s="744"/>
      <c r="J29" s="744"/>
      <c r="K29" s="744"/>
      <c r="L29" s="744"/>
      <c r="M29" s="744"/>
      <c r="N29" s="744"/>
      <c r="O29" s="744"/>
      <c r="P29" s="745"/>
      <c r="Q29" s="746">
        <v>4019</v>
      </c>
      <c r="R29" s="747"/>
      <c r="S29" s="747"/>
      <c r="T29" s="747"/>
      <c r="U29" s="747"/>
      <c r="V29" s="747">
        <v>3927</v>
      </c>
      <c r="W29" s="747"/>
      <c r="X29" s="747"/>
      <c r="Y29" s="747"/>
      <c r="Z29" s="747"/>
      <c r="AA29" s="748">
        <v>91</v>
      </c>
      <c r="AB29" s="750"/>
      <c r="AC29" s="750"/>
      <c r="AD29" s="750"/>
      <c r="AE29" s="751"/>
      <c r="AF29" s="749">
        <v>91</v>
      </c>
      <c r="AG29" s="750"/>
      <c r="AH29" s="750"/>
      <c r="AI29" s="750"/>
      <c r="AJ29" s="751"/>
      <c r="AK29" s="817">
        <v>567</v>
      </c>
      <c r="AL29" s="818"/>
      <c r="AM29" s="818"/>
      <c r="AN29" s="818"/>
      <c r="AO29" s="818"/>
      <c r="AP29" s="818" t="s">
        <v>569</v>
      </c>
      <c r="AQ29" s="818"/>
      <c r="AR29" s="818"/>
      <c r="AS29" s="818"/>
      <c r="AT29" s="818"/>
      <c r="AU29" s="818" t="s">
        <v>569</v>
      </c>
      <c r="AV29" s="818"/>
      <c r="AW29" s="818"/>
      <c r="AX29" s="818"/>
      <c r="AY29" s="818"/>
      <c r="AZ29" s="819" t="s">
        <v>550</v>
      </c>
      <c r="BA29" s="820"/>
      <c r="BB29" s="820"/>
      <c r="BC29" s="820"/>
      <c r="BD29" s="821"/>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377</v>
      </c>
      <c r="C30" s="744"/>
      <c r="D30" s="744"/>
      <c r="E30" s="744"/>
      <c r="F30" s="744"/>
      <c r="G30" s="744"/>
      <c r="H30" s="744"/>
      <c r="I30" s="744"/>
      <c r="J30" s="744"/>
      <c r="K30" s="744"/>
      <c r="L30" s="744"/>
      <c r="M30" s="744"/>
      <c r="N30" s="744"/>
      <c r="O30" s="744"/>
      <c r="P30" s="745"/>
      <c r="Q30" s="746">
        <v>26</v>
      </c>
      <c r="R30" s="747"/>
      <c r="S30" s="747"/>
      <c r="T30" s="747"/>
      <c r="U30" s="747"/>
      <c r="V30" s="747">
        <v>24</v>
      </c>
      <c r="W30" s="747"/>
      <c r="X30" s="747"/>
      <c r="Y30" s="747"/>
      <c r="Z30" s="747"/>
      <c r="AA30" s="748">
        <f t="shared" si="0"/>
        <v>2</v>
      </c>
      <c r="AB30" s="750"/>
      <c r="AC30" s="750"/>
      <c r="AD30" s="750"/>
      <c r="AE30" s="751"/>
      <c r="AF30" s="749">
        <v>2</v>
      </c>
      <c r="AG30" s="750"/>
      <c r="AH30" s="750"/>
      <c r="AI30" s="750"/>
      <c r="AJ30" s="751"/>
      <c r="AK30" s="817" t="s">
        <v>550</v>
      </c>
      <c r="AL30" s="818"/>
      <c r="AM30" s="818"/>
      <c r="AN30" s="818"/>
      <c r="AO30" s="818"/>
      <c r="AP30" s="818" t="s">
        <v>550</v>
      </c>
      <c r="AQ30" s="818"/>
      <c r="AR30" s="818"/>
      <c r="AS30" s="818"/>
      <c r="AT30" s="818"/>
      <c r="AU30" s="822" t="s">
        <v>553</v>
      </c>
      <c r="AV30" s="818"/>
      <c r="AW30" s="818"/>
      <c r="AX30" s="818"/>
      <c r="AY30" s="818"/>
      <c r="AZ30" s="819" t="s">
        <v>551</v>
      </c>
      <c r="BA30" s="820"/>
      <c r="BB30" s="820"/>
      <c r="BC30" s="820"/>
      <c r="BD30" s="821"/>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378</v>
      </c>
      <c r="C31" s="744"/>
      <c r="D31" s="744"/>
      <c r="E31" s="744"/>
      <c r="F31" s="744"/>
      <c r="G31" s="744"/>
      <c r="H31" s="744"/>
      <c r="I31" s="744"/>
      <c r="J31" s="744"/>
      <c r="K31" s="744"/>
      <c r="L31" s="744"/>
      <c r="M31" s="744"/>
      <c r="N31" s="744"/>
      <c r="O31" s="744"/>
      <c r="P31" s="745"/>
      <c r="Q31" s="746">
        <v>451</v>
      </c>
      <c r="R31" s="747"/>
      <c r="S31" s="747"/>
      <c r="T31" s="747"/>
      <c r="U31" s="747"/>
      <c r="V31" s="747">
        <v>445</v>
      </c>
      <c r="W31" s="747"/>
      <c r="X31" s="747"/>
      <c r="Y31" s="747"/>
      <c r="Z31" s="747"/>
      <c r="AA31" s="748">
        <f t="shared" si="0"/>
        <v>6</v>
      </c>
      <c r="AB31" s="750"/>
      <c r="AC31" s="750"/>
      <c r="AD31" s="750"/>
      <c r="AE31" s="751"/>
      <c r="AF31" s="749">
        <v>6</v>
      </c>
      <c r="AG31" s="750"/>
      <c r="AH31" s="750"/>
      <c r="AI31" s="750"/>
      <c r="AJ31" s="751"/>
      <c r="AK31" s="817">
        <v>143</v>
      </c>
      <c r="AL31" s="818"/>
      <c r="AM31" s="818"/>
      <c r="AN31" s="818"/>
      <c r="AO31" s="818"/>
      <c r="AP31" s="818" t="s">
        <v>550</v>
      </c>
      <c r="AQ31" s="818"/>
      <c r="AR31" s="818"/>
      <c r="AS31" s="818"/>
      <c r="AT31" s="818"/>
      <c r="AU31" s="818" t="s">
        <v>550</v>
      </c>
      <c r="AV31" s="818"/>
      <c r="AW31" s="818"/>
      <c r="AX31" s="818"/>
      <c r="AY31" s="818"/>
      <c r="AZ31" s="819" t="s">
        <v>550</v>
      </c>
      <c r="BA31" s="820"/>
      <c r="BB31" s="820"/>
      <c r="BC31" s="820"/>
      <c r="BD31" s="821"/>
      <c r="BE31" s="815"/>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379</v>
      </c>
      <c r="C32" s="744"/>
      <c r="D32" s="744"/>
      <c r="E32" s="744"/>
      <c r="F32" s="744"/>
      <c r="G32" s="744"/>
      <c r="H32" s="744"/>
      <c r="I32" s="744"/>
      <c r="J32" s="744"/>
      <c r="K32" s="744"/>
      <c r="L32" s="744"/>
      <c r="M32" s="744"/>
      <c r="N32" s="744"/>
      <c r="O32" s="744"/>
      <c r="P32" s="745"/>
      <c r="Q32" s="746">
        <v>1037</v>
      </c>
      <c r="R32" s="747"/>
      <c r="S32" s="747"/>
      <c r="T32" s="747"/>
      <c r="U32" s="747"/>
      <c r="V32" s="747">
        <v>917</v>
      </c>
      <c r="W32" s="747"/>
      <c r="X32" s="747"/>
      <c r="Y32" s="747"/>
      <c r="Z32" s="747"/>
      <c r="AA32" s="748">
        <f t="shared" si="0"/>
        <v>120</v>
      </c>
      <c r="AB32" s="750"/>
      <c r="AC32" s="750"/>
      <c r="AD32" s="750"/>
      <c r="AE32" s="751"/>
      <c r="AF32" s="749">
        <v>942</v>
      </c>
      <c r="AG32" s="750"/>
      <c r="AH32" s="750"/>
      <c r="AI32" s="750"/>
      <c r="AJ32" s="751"/>
      <c r="AK32" s="817">
        <v>10</v>
      </c>
      <c r="AL32" s="818"/>
      <c r="AM32" s="818"/>
      <c r="AN32" s="818"/>
      <c r="AO32" s="818"/>
      <c r="AP32" s="818">
        <v>1503</v>
      </c>
      <c r="AQ32" s="818"/>
      <c r="AR32" s="818"/>
      <c r="AS32" s="818"/>
      <c r="AT32" s="818"/>
      <c r="AU32" s="818" t="s">
        <v>550</v>
      </c>
      <c r="AV32" s="818"/>
      <c r="AW32" s="818"/>
      <c r="AX32" s="818"/>
      <c r="AY32" s="818"/>
      <c r="AZ32" s="819" t="s">
        <v>551</v>
      </c>
      <c r="BA32" s="820"/>
      <c r="BB32" s="820"/>
      <c r="BC32" s="820"/>
      <c r="BD32" s="821"/>
      <c r="BE32" s="815" t="s">
        <v>380</v>
      </c>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381</v>
      </c>
      <c r="C33" s="744"/>
      <c r="D33" s="744"/>
      <c r="E33" s="744"/>
      <c r="F33" s="744"/>
      <c r="G33" s="744"/>
      <c r="H33" s="744"/>
      <c r="I33" s="744"/>
      <c r="J33" s="744"/>
      <c r="K33" s="744"/>
      <c r="L33" s="744"/>
      <c r="M33" s="744"/>
      <c r="N33" s="744"/>
      <c r="O33" s="744"/>
      <c r="P33" s="745"/>
      <c r="Q33" s="746">
        <v>1726</v>
      </c>
      <c r="R33" s="747"/>
      <c r="S33" s="747"/>
      <c r="T33" s="747"/>
      <c r="U33" s="747"/>
      <c r="V33" s="747">
        <v>1779</v>
      </c>
      <c r="W33" s="747"/>
      <c r="X33" s="747"/>
      <c r="Y33" s="747"/>
      <c r="Z33" s="747"/>
      <c r="AA33" s="748">
        <f t="shared" si="0"/>
        <v>-53</v>
      </c>
      <c r="AB33" s="750"/>
      <c r="AC33" s="750"/>
      <c r="AD33" s="750"/>
      <c r="AE33" s="751"/>
      <c r="AF33" s="749">
        <v>73</v>
      </c>
      <c r="AG33" s="750"/>
      <c r="AH33" s="750"/>
      <c r="AI33" s="750"/>
      <c r="AJ33" s="751"/>
      <c r="AK33" s="817">
        <v>664</v>
      </c>
      <c r="AL33" s="818"/>
      <c r="AM33" s="818"/>
      <c r="AN33" s="818"/>
      <c r="AO33" s="818"/>
      <c r="AP33" s="818">
        <v>474</v>
      </c>
      <c r="AQ33" s="818"/>
      <c r="AR33" s="818"/>
      <c r="AS33" s="818"/>
      <c r="AT33" s="818"/>
      <c r="AU33" s="818">
        <v>370</v>
      </c>
      <c r="AV33" s="818"/>
      <c r="AW33" s="818"/>
      <c r="AX33" s="818"/>
      <c r="AY33" s="818"/>
      <c r="AZ33" s="823" t="s">
        <v>552</v>
      </c>
      <c r="BA33" s="823"/>
      <c r="BB33" s="823"/>
      <c r="BC33" s="823"/>
      <c r="BD33" s="823"/>
      <c r="BE33" s="815" t="s">
        <v>380</v>
      </c>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382</v>
      </c>
      <c r="C34" s="744"/>
      <c r="D34" s="744"/>
      <c r="E34" s="744"/>
      <c r="F34" s="744"/>
      <c r="G34" s="744"/>
      <c r="H34" s="744"/>
      <c r="I34" s="744"/>
      <c r="J34" s="744"/>
      <c r="K34" s="744"/>
      <c r="L34" s="744"/>
      <c r="M34" s="744"/>
      <c r="N34" s="744"/>
      <c r="O34" s="744"/>
      <c r="P34" s="745"/>
      <c r="Q34" s="746">
        <v>1363</v>
      </c>
      <c r="R34" s="747"/>
      <c r="S34" s="747"/>
      <c r="T34" s="747"/>
      <c r="U34" s="747"/>
      <c r="V34" s="747">
        <v>1363</v>
      </c>
      <c r="W34" s="747"/>
      <c r="X34" s="747"/>
      <c r="Y34" s="747"/>
      <c r="Z34" s="747"/>
      <c r="AA34" s="748" t="s">
        <v>567</v>
      </c>
      <c r="AB34" s="750"/>
      <c r="AC34" s="750"/>
      <c r="AD34" s="750"/>
      <c r="AE34" s="751"/>
      <c r="AF34" s="749" t="s">
        <v>383</v>
      </c>
      <c r="AG34" s="750"/>
      <c r="AH34" s="750"/>
      <c r="AI34" s="750"/>
      <c r="AJ34" s="751"/>
      <c r="AK34" s="817">
        <v>475</v>
      </c>
      <c r="AL34" s="818"/>
      <c r="AM34" s="818"/>
      <c r="AN34" s="818"/>
      <c r="AO34" s="818"/>
      <c r="AP34" s="818">
        <v>9655</v>
      </c>
      <c r="AQ34" s="818"/>
      <c r="AR34" s="818"/>
      <c r="AS34" s="818"/>
      <c r="AT34" s="818"/>
      <c r="AU34" s="818">
        <v>6064</v>
      </c>
      <c r="AV34" s="818"/>
      <c r="AW34" s="818"/>
      <c r="AX34" s="818"/>
      <c r="AY34" s="818"/>
      <c r="AZ34" s="823" t="s">
        <v>551</v>
      </c>
      <c r="BA34" s="823"/>
      <c r="BB34" s="823"/>
      <c r="BC34" s="823"/>
      <c r="BD34" s="823"/>
      <c r="BE34" s="815" t="s">
        <v>384</v>
      </c>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385</v>
      </c>
      <c r="C35" s="744"/>
      <c r="D35" s="744"/>
      <c r="E35" s="744"/>
      <c r="F35" s="744"/>
      <c r="G35" s="744"/>
      <c r="H35" s="744"/>
      <c r="I35" s="744"/>
      <c r="J35" s="744"/>
      <c r="K35" s="744"/>
      <c r="L35" s="744"/>
      <c r="M35" s="744"/>
      <c r="N35" s="744"/>
      <c r="O35" s="744"/>
      <c r="P35" s="745"/>
      <c r="Q35" s="746">
        <v>189</v>
      </c>
      <c r="R35" s="747"/>
      <c r="S35" s="747"/>
      <c r="T35" s="747"/>
      <c r="U35" s="747"/>
      <c r="V35" s="747">
        <v>189</v>
      </c>
      <c r="W35" s="747"/>
      <c r="X35" s="747"/>
      <c r="Y35" s="747"/>
      <c r="Z35" s="747"/>
      <c r="AA35" s="748" t="s">
        <v>567</v>
      </c>
      <c r="AB35" s="750"/>
      <c r="AC35" s="750"/>
      <c r="AD35" s="750"/>
      <c r="AE35" s="751"/>
      <c r="AF35" s="749" t="s">
        <v>383</v>
      </c>
      <c r="AG35" s="750"/>
      <c r="AH35" s="750"/>
      <c r="AI35" s="750"/>
      <c r="AJ35" s="751"/>
      <c r="AK35" s="817">
        <v>35</v>
      </c>
      <c r="AL35" s="818"/>
      <c r="AM35" s="818"/>
      <c r="AN35" s="818"/>
      <c r="AO35" s="818"/>
      <c r="AP35" s="818">
        <v>566</v>
      </c>
      <c r="AQ35" s="818"/>
      <c r="AR35" s="818"/>
      <c r="AS35" s="818"/>
      <c r="AT35" s="818"/>
      <c r="AU35" s="818" t="s">
        <v>550</v>
      </c>
      <c r="AV35" s="818"/>
      <c r="AW35" s="818"/>
      <c r="AX35" s="818"/>
      <c r="AY35" s="818"/>
      <c r="AZ35" s="823" t="s">
        <v>551</v>
      </c>
      <c r="BA35" s="823"/>
      <c r="BB35" s="823"/>
      <c r="BC35" s="823"/>
      <c r="BD35" s="823"/>
      <c r="BE35" s="815" t="s">
        <v>384</v>
      </c>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386</v>
      </c>
      <c r="C36" s="744"/>
      <c r="D36" s="744"/>
      <c r="E36" s="744"/>
      <c r="F36" s="744"/>
      <c r="G36" s="744"/>
      <c r="H36" s="744"/>
      <c r="I36" s="744"/>
      <c r="J36" s="744"/>
      <c r="K36" s="744"/>
      <c r="L36" s="744"/>
      <c r="M36" s="744"/>
      <c r="N36" s="744"/>
      <c r="O36" s="744"/>
      <c r="P36" s="745"/>
      <c r="Q36" s="746">
        <v>5</v>
      </c>
      <c r="R36" s="747"/>
      <c r="S36" s="747"/>
      <c r="T36" s="747"/>
      <c r="U36" s="747"/>
      <c r="V36" s="747">
        <v>5</v>
      </c>
      <c r="W36" s="747"/>
      <c r="X36" s="747"/>
      <c r="Y36" s="747"/>
      <c r="Z36" s="747"/>
      <c r="AA36" s="748" t="s">
        <v>568</v>
      </c>
      <c r="AB36" s="750"/>
      <c r="AC36" s="750"/>
      <c r="AD36" s="750"/>
      <c r="AE36" s="751"/>
      <c r="AF36" s="749" t="s">
        <v>383</v>
      </c>
      <c r="AG36" s="750"/>
      <c r="AH36" s="750"/>
      <c r="AI36" s="750"/>
      <c r="AJ36" s="751"/>
      <c r="AK36" s="817">
        <v>4</v>
      </c>
      <c r="AL36" s="818"/>
      <c r="AM36" s="818"/>
      <c r="AN36" s="818"/>
      <c r="AO36" s="818"/>
      <c r="AP36" s="818" t="s">
        <v>552</v>
      </c>
      <c r="AQ36" s="818"/>
      <c r="AR36" s="818"/>
      <c r="AS36" s="818"/>
      <c r="AT36" s="818"/>
      <c r="AU36" s="818" t="s">
        <v>551</v>
      </c>
      <c r="AV36" s="818"/>
      <c r="AW36" s="818"/>
      <c r="AX36" s="818"/>
      <c r="AY36" s="818"/>
      <c r="AZ36" s="823" t="s">
        <v>552</v>
      </c>
      <c r="BA36" s="823"/>
      <c r="BB36" s="823"/>
      <c r="BC36" s="823"/>
      <c r="BD36" s="823"/>
      <c r="BE36" s="815" t="s">
        <v>384</v>
      </c>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7"/>
      <c r="AL37" s="818"/>
      <c r="AM37" s="818"/>
      <c r="AN37" s="818"/>
      <c r="AO37" s="818"/>
      <c r="AP37" s="818"/>
      <c r="AQ37" s="818"/>
      <c r="AR37" s="818"/>
      <c r="AS37" s="818"/>
      <c r="AT37" s="818"/>
      <c r="AU37" s="818"/>
      <c r="AV37" s="818"/>
      <c r="AW37" s="818"/>
      <c r="AX37" s="818"/>
      <c r="AY37" s="818"/>
      <c r="AZ37" s="823"/>
      <c r="BA37" s="823"/>
      <c r="BB37" s="823"/>
      <c r="BC37" s="823"/>
      <c r="BD37" s="823"/>
      <c r="BE37" s="815"/>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23"/>
      <c r="BA38" s="823"/>
      <c r="BB38" s="823"/>
      <c r="BC38" s="823"/>
      <c r="BD38" s="823"/>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23"/>
      <c r="BA39" s="823"/>
      <c r="BB39" s="823"/>
      <c r="BC39" s="823"/>
      <c r="BD39" s="823"/>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23"/>
      <c r="BA40" s="823"/>
      <c r="BB40" s="823"/>
      <c r="BC40" s="823"/>
      <c r="BD40" s="823"/>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23"/>
      <c r="BA41" s="823"/>
      <c r="BB41" s="823"/>
      <c r="BC41" s="823"/>
      <c r="BD41" s="823"/>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23"/>
      <c r="BA42" s="823"/>
      <c r="BB42" s="823"/>
      <c r="BC42" s="823"/>
      <c r="BD42" s="823"/>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23"/>
      <c r="BA43" s="823"/>
      <c r="BB43" s="823"/>
      <c r="BC43" s="823"/>
      <c r="BD43" s="823"/>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23"/>
      <c r="BA44" s="823"/>
      <c r="BB44" s="823"/>
      <c r="BC44" s="823"/>
      <c r="BD44" s="823"/>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23"/>
      <c r="BA45" s="823"/>
      <c r="BB45" s="823"/>
      <c r="BC45" s="823"/>
      <c r="BD45" s="823"/>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23"/>
      <c r="BA46" s="823"/>
      <c r="BB46" s="823"/>
      <c r="BC46" s="823"/>
      <c r="BD46" s="823"/>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23"/>
      <c r="BA47" s="823"/>
      <c r="BB47" s="823"/>
      <c r="BC47" s="823"/>
      <c r="BD47" s="823"/>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23"/>
      <c r="BA48" s="823"/>
      <c r="BB48" s="823"/>
      <c r="BC48" s="823"/>
      <c r="BD48" s="823"/>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23"/>
      <c r="BA49" s="823"/>
      <c r="BB49" s="823"/>
      <c r="BC49" s="823"/>
      <c r="BD49" s="823"/>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4"/>
      <c r="R50" s="825"/>
      <c r="S50" s="825"/>
      <c r="T50" s="825"/>
      <c r="U50" s="825"/>
      <c r="V50" s="825"/>
      <c r="W50" s="825"/>
      <c r="X50" s="825"/>
      <c r="Y50" s="825"/>
      <c r="Z50" s="825"/>
      <c r="AA50" s="825"/>
      <c r="AB50" s="825"/>
      <c r="AC50" s="825"/>
      <c r="AD50" s="825"/>
      <c r="AE50" s="826"/>
      <c r="AF50" s="749"/>
      <c r="AG50" s="750"/>
      <c r="AH50" s="750"/>
      <c r="AI50" s="750"/>
      <c r="AJ50" s="751"/>
      <c r="AK50" s="827"/>
      <c r="AL50" s="825"/>
      <c r="AM50" s="825"/>
      <c r="AN50" s="825"/>
      <c r="AO50" s="825"/>
      <c r="AP50" s="825"/>
      <c r="AQ50" s="825"/>
      <c r="AR50" s="825"/>
      <c r="AS50" s="825"/>
      <c r="AT50" s="825"/>
      <c r="AU50" s="825"/>
      <c r="AV50" s="825"/>
      <c r="AW50" s="825"/>
      <c r="AX50" s="825"/>
      <c r="AY50" s="825"/>
      <c r="AZ50" s="828"/>
      <c r="BA50" s="828"/>
      <c r="BB50" s="828"/>
      <c r="BC50" s="828"/>
      <c r="BD50" s="828"/>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4"/>
      <c r="R51" s="825"/>
      <c r="S51" s="825"/>
      <c r="T51" s="825"/>
      <c r="U51" s="825"/>
      <c r="V51" s="825"/>
      <c r="W51" s="825"/>
      <c r="X51" s="825"/>
      <c r="Y51" s="825"/>
      <c r="Z51" s="825"/>
      <c r="AA51" s="825"/>
      <c r="AB51" s="825"/>
      <c r="AC51" s="825"/>
      <c r="AD51" s="825"/>
      <c r="AE51" s="826"/>
      <c r="AF51" s="749"/>
      <c r="AG51" s="750"/>
      <c r="AH51" s="750"/>
      <c r="AI51" s="750"/>
      <c r="AJ51" s="751"/>
      <c r="AK51" s="827"/>
      <c r="AL51" s="825"/>
      <c r="AM51" s="825"/>
      <c r="AN51" s="825"/>
      <c r="AO51" s="825"/>
      <c r="AP51" s="825"/>
      <c r="AQ51" s="825"/>
      <c r="AR51" s="825"/>
      <c r="AS51" s="825"/>
      <c r="AT51" s="825"/>
      <c r="AU51" s="825"/>
      <c r="AV51" s="825"/>
      <c r="AW51" s="825"/>
      <c r="AX51" s="825"/>
      <c r="AY51" s="825"/>
      <c r="AZ51" s="828"/>
      <c r="BA51" s="828"/>
      <c r="BB51" s="828"/>
      <c r="BC51" s="828"/>
      <c r="BD51" s="828"/>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4"/>
      <c r="R52" s="825"/>
      <c r="S52" s="825"/>
      <c r="T52" s="825"/>
      <c r="U52" s="825"/>
      <c r="V52" s="825"/>
      <c r="W52" s="825"/>
      <c r="X52" s="825"/>
      <c r="Y52" s="825"/>
      <c r="Z52" s="825"/>
      <c r="AA52" s="825"/>
      <c r="AB52" s="825"/>
      <c r="AC52" s="825"/>
      <c r="AD52" s="825"/>
      <c r="AE52" s="826"/>
      <c r="AF52" s="749"/>
      <c r="AG52" s="750"/>
      <c r="AH52" s="750"/>
      <c r="AI52" s="750"/>
      <c r="AJ52" s="751"/>
      <c r="AK52" s="827"/>
      <c r="AL52" s="825"/>
      <c r="AM52" s="825"/>
      <c r="AN52" s="825"/>
      <c r="AO52" s="825"/>
      <c r="AP52" s="825"/>
      <c r="AQ52" s="825"/>
      <c r="AR52" s="825"/>
      <c r="AS52" s="825"/>
      <c r="AT52" s="825"/>
      <c r="AU52" s="825"/>
      <c r="AV52" s="825"/>
      <c r="AW52" s="825"/>
      <c r="AX52" s="825"/>
      <c r="AY52" s="825"/>
      <c r="AZ52" s="828"/>
      <c r="BA52" s="828"/>
      <c r="BB52" s="828"/>
      <c r="BC52" s="828"/>
      <c r="BD52" s="828"/>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4"/>
      <c r="R53" s="825"/>
      <c r="S53" s="825"/>
      <c r="T53" s="825"/>
      <c r="U53" s="825"/>
      <c r="V53" s="825"/>
      <c r="W53" s="825"/>
      <c r="X53" s="825"/>
      <c r="Y53" s="825"/>
      <c r="Z53" s="825"/>
      <c r="AA53" s="825"/>
      <c r="AB53" s="825"/>
      <c r="AC53" s="825"/>
      <c r="AD53" s="825"/>
      <c r="AE53" s="826"/>
      <c r="AF53" s="749"/>
      <c r="AG53" s="750"/>
      <c r="AH53" s="750"/>
      <c r="AI53" s="750"/>
      <c r="AJ53" s="751"/>
      <c r="AK53" s="827"/>
      <c r="AL53" s="825"/>
      <c r="AM53" s="825"/>
      <c r="AN53" s="825"/>
      <c r="AO53" s="825"/>
      <c r="AP53" s="825"/>
      <c r="AQ53" s="825"/>
      <c r="AR53" s="825"/>
      <c r="AS53" s="825"/>
      <c r="AT53" s="825"/>
      <c r="AU53" s="825"/>
      <c r="AV53" s="825"/>
      <c r="AW53" s="825"/>
      <c r="AX53" s="825"/>
      <c r="AY53" s="825"/>
      <c r="AZ53" s="828"/>
      <c r="BA53" s="828"/>
      <c r="BB53" s="828"/>
      <c r="BC53" s="828"/>
      <c r="BD53" s="828"/>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4"/>
      <c r="R54" s="825"/>
      <c r="S54" s="825"/>
      <c r="T54" s="825"/>
      <c r="U54" s="825"/>
      <c r="V54" s="825"/>
      <c r="W54" s="825"/>
      <c r="X54" s="825"/>
      <c r="Y54" s="825"/>
      <c r="Z54" s="825"/>
      <c r="AA54" s="825"/>
      <c r="AB54" s="825"/>
      <c r="AC54" s="825"/>
      <c r="AD54" s="825"/>
      <c r="AE54" s="826"/>
      <c r="AF54" s="749"/>
      <c r="AG54" s="750"/>
      <c r="AH54" s="750"/>
      <c r="AI54" s="750"/>
      <c r="AJ54" s="751"/>
      <c r="AK54" s="827"/>
      <c r="AL54" s="825"/>
      <c r="AM54" s="825"/>
      <c r="AN54" s="825"/>
      <c r="AO54" s="825"/>
      <c r="AP54" s="825"/>
      <c r="AQ54" s="825"/>
      <c r="AR54" s="825"/>
      <c r="AS54" s="825"/>
      <c r="AT54" s="825"/>
      <c r="AU54" s="825"/>
      <c r="AV54" s="825"/>
      <c r="AW54" s="825"/>
      <c r="AX54" s="825"/>
      <c r="AY54" s="825"/>
      <c r="AZ54" s="828"/>
      <c r="BA54" s="828"/>
      <c r="BB54" s="828"/>
      <c r="BC54" s="828"/>
      <c r="BD54" s="828"/>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4"/>
      <c r="R55" s="825"/>
      <c r="S55" s="825"/>
      <c r="T55" s="825"/>
      <c r="U55" s="825"/>
      <c r="V55" s="825"/>
      <c r="W55" s="825"/>
      <c r="X55" s="825"/>
      <c r="Y55" s="825"/>
      <c r="Z55" s="825"/>
      <c r="AA55" s="825"/>
      <c r="AB55" s="825"/>
      <c r="AC55" s="825"/>
      <c r="AD55" s="825"/>
      <c r="AE55" s="826"/>
      <c r="AF55" s="749"/>
      <c r="AG55" s="750"/>
      <c r="AH55" s="750"/>
      <c r="AI55" s="750"/>
      <c r="AJ55" s="751"/>
      <c r="AK55" s="827"/>
      <c r="AL55" s="825"/>
      <c r="AM55" s="825"/>
      <c r="AN55" s="825"/>
      <c r="AO55" s="825"/>
      <c r="AP55" s="825"/>
      <c r="AQ55" s="825"/>
      <c r="AR55" s="825"/>
      <c r="AS55" s="825"/>
      <c r="AT55" s="825"/>
      <c r="AU55" s="825"/>
      <c r="AV55" s="825"/>
      <c r="AW55" s="825"/>
      <c r="AX55" s="825"/>
      <c r="AY55" s="825"/>
      <c r="AZ55" s="828"/>
      <c r="BA55" s="828"/>
      <c r="BB55" s="828"/>
      <c r="BC55" s="828"/>
      <c r="BD55" s="828"/>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4"/>
      <c r="R56" s="825"/>
      <c r="S56" s="825"/>
      <c r="T56" s="825"/>
      <c r="U56" s="825"/>
      <c r="V56" s="825"/>
      <c r="W56" s="825"/>
      <c r="X56" s="825"/>
      <c r="Y56" s="825"/>
      <c r="Z56" s="825"/>
      <c r="AA56" s="825"/>
      <c r="AB56" s="825"/>
      <c r="AC56" s="825"/>
      <c r="AD56" s="825"/>
      <c r="AE56" s="826"/>
      <c r="AF56" s="749"/>
      <c r="AG56" s="750"/>
      <c r="AH56" s="750"/>
      <c r="AI56" s="750"/>
      <c r="AJ56" s="751"/>
      <c r="AK56" s="827"/>
      <c r="AL56" s="825"/>
      <c r="AM56" s="825"/>
      <c r="AN56" s="825"/>
      <c r="AO56" s="825"/>
      <c r="AP56" s="825"/>
      <c r="AQ56" s="825"/>
      <c r="AR56" s="825"/>
      <c r="AS56" s="825"/>
      <c r="AT56" s="825"/>
      <c r="AU56" s="825"/>
      <c r="AV56" s="825"/>
      <c r="AW56" s="825"/>
      <c r="AX56" s="825"/>
      <c r="AY56" s="825"/>
      <c r="AZ56" s="828"/>
      <c r="BA56" s="828"/>
      <c r="BB56" s="828"/>
      <c r="BC56" s="828"/>
      <c r="BD56" s="828"/>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4"/>
      <c r="R57" s="825"/>
      <c r="S57" s="825"/>
      <c r="T57" s="825"/>
      <c r="U57" s="825"/>
      <c r="V57" s="825"/>
      <c r="W57" s="825"/>
      <c r="X57" s="825"/>
      <c r="Y57" s="825"/>
      <c r="Z57" s="825"/>
      <c r="AA57" s="825"/>
      <c r="AB57" s="825"/>
      <c r="AC57" s="825"/>
      <c r="AD57" s="825"/>
      <c r="AE57" s="826"/>
      <c r="AF57" s="749"/>
      <c r="AG57" s="750"/>
      <c r="AH57" s="750"/>
      <c r="AI57" s="750"/>
      <c r="AJ57" s="751"/>
      <c r="AK57" s="827"/>
      <c r="AL57" s="825"/>
      <c r="AM57" s="825"/>
      <c r="AN57" s="825"/>
      <c r="AO57" s="825"/>
      <c r="AP57" s="825"/>
      <c r="AQ57" s="825"/>
      <c r="AR57" s="825"/>
      <c r="AS57" s="825"/>
      <c r="AT57" s="825"/>
      <c r="AU57" s="825"/>
      <c r="AV57" s="825"/>
      <c r="AW57" s="825"/>
      <c r="AX57" s="825"/>
      <c r="AY57" s="825"/>
      <c r="AZ57" s="828"/>
      <c r="BA57" s="828"/>
      <c r="BB57" s="828"/>
      <c r="BC57" s="828"/>
      <c r="BD57" s="828"/>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4"/>
      <c r="R58" s="825"/>
      <c r="S58" s="825"/>
      <c r="T58" s="825"/>
      <c r="U58" s="825"/>
      <c r="V58" s="825"/>
      <c r="W58" s="825"/>
      <c r="X58" s="825"/>
      <c r="Y58" s="825"/>
      <c r="Z58" s="825"/>
      <c r="AA58" s="825"/>
      <c r="AB58" s="825"/>
      <c r="AC58" s="825"/>
      <c r="AD58" s="825"/>
      <c r="AE58" s="826"/>
      <c r="AF58" s="749"/>
      <c r="AG58" s="750"/>
      <c r="AH58" s="750"/>
      <c r="AI58" s="750"/>
      <c r="AJ58" s="751"/>
      <c r="AK58" s="827"/>
      <c r="AL58" s="825"/>
      <c r="AM58" s="825"/>
      <c r="AN58" s="825"/>
      <c r="AO58" s="825"/>
      <c r="AP58" s="825"/>
      <c r="AQ58" s="825"/>
      <c r="AR58" s="825"/>
      <c r="AS58" s="825"/>
      <c r="AT58" s="825"/>
      <c r="AU58" s="825"/>
      <c r="AV58" s="825"/>
      <c r="AW58" s="825"/>
      <c r="AX58" s="825"/>
      <c r="AY58" s="825"/>
      <c r="AZ58" s="828"/>
      <c r="BA58" s="828"/>
      <c r="BB58" s="828"/>
      <c r="BC58" s="828"/>
      <c r="BD58" s="828"/>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4"/>
      <c r="R59" s="825"/>
      <c r="S59" s="825"/>
      <c r="T59" s="825"/>
      <c r="U59" s="825"/>
      <c r="V59" s="825"/>
      <c r="W59" s="825"/>
      <c r="X59" s="825"/>
      <c r="Y59" s="825"/>
      <c r="Z59" s="825"/>
      <c r="AA59" s="825"/>
      <c r="AB59" s="825"/>
      <c r="AC59" s="825"/>
      <c r="AD59" s="825"/>
      <c r="AE59" s="826"/>
      <c r="AF59" s="749"/>
      <c r="AG59" s="750"/>
      <c r="AH59" s="750"/>
      <c r="AI59" s="750"/>
      <c r="AJ59" s="751"/>
      <c r="AK59" s="827"/>
      <c r="AL59" s="825"/>
      <c r="AM59" s="825"/>
      <c r="AN59" s="825"/>
      <c r="AO59" s="825"/>
      <c r="AP59" s="825"/>
      <c r="AQ59" s="825"/>
      <c r="AR59" s="825"/>
      <c r="AS59" s="825"/>
      <c r="AT59" s="825"/>
      <c r="AU59" s="825"/>
      <c r="AV59" s="825"/>
      <c r="AW59" s="825"/>
      <c r="AX59" s="825"/>
      <c r="AY59" s="825"/>
      <c r="AZ59" s="828"/>
      <c r="BA59" s="828"/>
      <c r="BB59" s="828"/>
      <c r="BC59" s="828"/>
      <c r="BD59" s="828"/>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4"/>
      <c r="R60" s="825"/>
      <c r="S60" s="825"/>
      <c r="T60" s="825"/>
      <c r="U60" s="825"/>
      <c r="V60" s="825"/>
      <c r="W60" s="825"/>
      <c r="X60" s="825"/>
      <c r="Y60" s="825"/>
      <c r="Z60" s="825"/>
      <c r="AA60" s="825"/>
      <c r="AB60" s="825"/>
      <c r="AC60" s="825"/>
      <c r="AD60" s="825"/>
      <c r="AE60" s="826"/>
      <c r="AF60" s="749"/>
      <c r="AG60" s="750"/>
      <c r="AH60" s="750"/>
      <c r="AI60" s="750"/>
      <c r="AJ60" s="751"/>
      <c r="AK60" s="827"/>
      <c r="AL60" s="825"/>
      <c r="AM60" s="825"/>
      <c r="AN60" s="825"/>
      <c r="AO60" s="825"/>
      <c r="AP60" s="825"/>
      <c r="AQ60" s="825"/>
      <c r="AR60" s="825"/>
      <c r="AS60" s="825"/>
      <c r="AT60" s="825"/>
      <c r="AU60" s="825"/>
      <c r="AV60" s="825"/>
      <c r="AW60" s="825"/>
      <c r="AX60" s="825"/>
      <c r="AY60" s="825"/>
      <c r="AZ60" s="828"/>
      <c r="BA60" s="828"/>
      <c r="BB60" s="828"/>
      <c r="BC60" s="828"/>
      <c r="BD60" s="828"/>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4"/>
      <c r="R61" s="825"/>
      <c r="S61" s="825"/>
      <c r="T61" s="825"/>
      <c r="U61" s="825"/>
      <c r="V61" s="825"/>
      <c r="W61" s="825"/>
      <c r="X61" s="825"/>
      <c r="Y61" s="825"/>
      <c r="Z61" s="825"/>
      <c r="AA61" s="825"/>
      <c r="AB61" s="825"/>
      <c r="AC61" s="825"/>
      <c r="AD61" s="825"/>
      <c r="AE61" s="826"/>
      <c r="AF61" s="749"/>
      <c r="AG61" s="750"/>
      <c r="AH61" s="750"/>
      <c r="AI61" s="750"/>
      <c r="AJ61" s="751"/>
      <c r="AK61" s="827"/>
      <c r="AL61" s="825"/>
      <c r="AM61" s="825"/>
      <c r="AN61" s="825"/>
      <c r="AO61" s="825"/>
      <c r="AP61" s="825"/>
      <c r="AQ61" s="825"/>
      <c r="AR61" s="825"/>
      <c r="AS61" s="825"/>
      <c r="AT61" s="825"/>
      <c r="AU61" s="825"/>
      <c r="AV61" s="825"/>
      <c r="AW61" s="825"/>
      <c r="AX61" s="825"/>
      <c r="AY61" s="825"/>
      <c r="AZ61" s="828"/>
      <c r="BA61" s="828"/>
      <c r="BB61" s="828"/>
      <c r="BC61" s="828"/>
      <c r="BD61" s="828"/>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4"/>
      <c r="R62" s="825"/>
      <c r="S62" s="825"/>
      <c r="T62" s="825"/>
      <c r="U62" s="825"/>
      <c r="V62" s="825"/>
      <c r="W62" s="825"/>
      <c r="X62" s="825"/>
      <c r="Y62" s="825"/>
      <c r="Z62" s="825"/>
      <c r="AA62" s="825"/>
      <c r="AB62" s="825"/>
      <c r="AC62" s="825"/>
      <c r="AD62" s="825"/>
      <c r="AE62" s="826"/>
      <c r="AF62" s="749"/>
      <c r="AG62" s="750"/>
      <c r="AH62" s="750"/>
      <c r="AI62" s="750"/>
      <c r="AJ62" s="751"/>
      <c r="AK62" s="827"/>
      <c r="AL62" s="825"/>
      <c r="AM62" s="825"/>
      <c r="AN62" s="825"/>
      <c r="AO62" s="825"/>
      <c r="AP62" s="825"/>
      <c r="AQ62" s="825"/>
      <c r="AR62" s="825"/>
      <c r="AS62" s="825"/>
      <c r="AT62" s="825"/>
      <c r="AU62" s="825"/>
      <c r="AV62" s="825"/>
      <c r="AW62" s="825"/>
      <c r="AX62" s="825"/>
      <c r="AY62" s="825"/>
      <c r="AZ62" s="828"/>
      <c r="BA62" s="828"/>
      <c r="BB62" s="828"/>
      <c r="BC62" s="828"/>
      <c r="BD62" s="828"/>
      <c r="BE62" s="815"/>
      <c r="BF62" s="815"/>
      <c r="BG62" s="815"/>
      <c r="BH62" s="815"/>
      <c r="BI62" s="816"/>
      <c r="BJ62" s="836"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362</v>
      </c>
      <c r="B63" s="778" t="s">
        <v>388</v>
      </c>
      <c r="C63" s="779"/>
      <c r="D63" s="779"/>
      <c r="E63" s="779"/>
      <c r="F63" s="779"/>
      <c r="G63" s="779"/>
      <c r="H63" s="779"/>
      <c r="I63" s="779"/>
      <c r="J63" s="779"/>
      <c r="K63" s="779"/>
      <c r="L63" s="779"/>
      <c r="M63" s="779"/>
      <c r="N63" s="779"/>
      <c r="O63" s="779"/>
      <c r="P63" s="780"/>
      <c r="Q63" s="829"/>
      <c r="R63" s="830"/>
      <c r="S63" s="830"/>
      <c r="T63" s="830"/>
      <c r="U63" s="830"/>
      <c r="V63" s="830"/>
      <c r="W63" s="830"/>
      <c r="X63" s="830"/>
      <c r="Y63" s="830"/>
      <c r="Z63" s="830"/>
      <c r="AA63" s="830"/>
      <c r="AB63" s="830"/>
      <c r="AC63" s="830"/>
      <c r="AD63" s="830"/>
      <c r="AE63" s="831"/>
      <c r="AF63" s="832">
        <v>1341</v>
      </c>
      <c r="AG63" s="833"/>
      <c r="AH63" s="833"/>
      <c r="AI63" s="833"/>
      <c r="AJ63" s="834"/>
      <c r="AK63" s="835"/>
      <c r="AL63" s="830"/>
      <c r="AM63" s="830"/>
      <c r="AN63" s="830"/>
      <c r="AO63" s="830"/>
      <c r="AP63" s="833">
        <v>11674</v>
      </c>
      <c r="AQ63" s="833"/>
      <c r="AR63" s="833"/>
      <c r="AS63" s="833"/>
      <c r="AT63" s="833"/>
      <c r="AU63" s="833">
        <v>6431</v>
      </c>
      <c r="AV63" s="833"/>
      <c r="AW63" s="833"/>
      <c r="AX63" s="833"/>
      <c r="AY63" s="833"/>
      <c r="AZ63" s="837"/>
      <c r="BA63" s="837"/>
      <c r="BB63" s="837"/>
      <c r="BC63" s="837"/>
      <c r="BD63" s="837"/>
      <c r="BE63" s="838"/>
      <c r="BF63" s="838"/>
      <c r="BG63" s="838"/>
      <c r="BH63" s="838"/>
      <c r="BI63" s="839"/>
      <c r="BJ63" s="840" t="s">
        <v>109</v>
      </c>
      <c r="BK63" s="841"/>
      <c r="BL63" s="841"/>
      <c r="BM63" s="841"/>
      <c r="BN63" s="842"/>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391</v>
      </c>
      <c r="R66" s="706"/>
      <c r="S66" s="706"/>
      <c r="T66" s="706"/>
      <c r="U66" s="707"/>
      <c r="V66" s="705" t="s">
        <v>392</v>
      </c>
      <c r="W66" s="706"/>
      <c r="X66" s="706"/>
      <c r="Y66" s="706"/>
      <c r="Z66" s="707"/>
      <c r="AA66" s="705" t="s">
        <v>393</v>
      </c>
      <c r="AB66" s="706"/>
      <c r="AC66" s="706"/>
      <c r="AD66" s="706"/>
      <c r="AE66" s="707"/>
      <c r="AF66" s="843" t="s">
        <v>394</v>
      </c>
      <c r="AG66" s="801"/>
      <c r="AH66" s="801"/>
      <c r="AI66" s="801"/>
      <c r="AJ66" s="844"/>
      <c r="AK66" s="705" t="s">
        <v>395</v>
      </c>
      <c r="AL66" s="729"/>
      <c r="AM66" s="729"/>
      <c r="AN66" s="729"/>
      <c r="AO66" s="730"/>
      <c r="AP66" s="705" t="s">
        <v>396</v>
      </c>
      <c r="AQ66" s="706"/>
      <c r="AR66" s="706"/>
      <c r="AS66" s="706"/>
      <c r="AT66" s="707"/>
      <c r="AU66" s="705" t="s">
        <v>397</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5"/>
      <c r="AG67" s="804"/>
      <c r="AH67" s="804"/>
      <c r="AI67" s="804"/>
      <c r="AJ67" s="846"/>
      <c r="AK67" s="847"/>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0" t="s">
        <v>554</v>
      </c>
      <c r="C68" s="861"/>
      <c r="D68" s="861"/>
      <c r="E68" s="861"/>
      <c r="F68" s="861"/>
      <c r="G68" s="861"/>
      <c r="H68" s="861"/>
      <c r="I68" s="861"/>
      <c r="J68" s="861"/>
      <c r="K68" s="861"/>
      <c r="L68" s="861"/>
      <c r="M68" s="861"/>
      <c r="N68" s="861"/>
      <c r="O68" s="861"/>
      <c r="P68" s="862"/>
      <c r="Q68" s="863">
        <v>1077</v>
      </c>
      <c r="R68" s="857"/>
      <c r="S68" s="857"/>
      <c r="T68" s="857"/>
      <c r="U68" s="857"/>
      <c r="V68" s="857">
        <v>1052</v>
      </c>
      <c r="W68" s="857"/>
      <c r="X68" s="857"/>
      <c r="Y68" s="857"/>
      <c r="Z68" s="857"/>
      <c r="AA68" s="864">
        <v>25</v>
      </c>
      <c r="AB68" s="865"/>
      <c r="AC68" s="865"/>
      <c r="AD68" s="865"/>
      <c r="AE68" s="866"/>
      <c r="AF68" s="857">
        <v>25</v>
      </c>
      <c r="AG68" s="857"/>
      <c r="AH68" s="857"/>
      <c r="AI68" s="857"/>
      <c r="AJ68" s="857"/>
      <c r="AK68" s="857" t="s">
        <v>550</v>
      </c>
      <c r="AL68" s="857"/>
      <c r="AM68" s="857"/>
      <c r="AN68" s="857"/>
      <c r="AO68" s="857"/>
      <c r="AP68" s="857" t="s">
        <v>562</v>
      </c>
      <c r="AQ68" s="857"/>
      <c r="AR68" s="857"/>
      <c r="AS68" s="857"/>
      <c r="AT68" s="857"/>
      <c r="AU68" s="857" t="s">
        <v>561</v>
      </c>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867" t="s">
        <v>555</v>
      </c>
      <c r="C69" s="868"/>
      <c r="D69" s="868"/>
      <c r="E69" s="868"/>
      <c r="F69" s="868"/>
      <c r="G69" s="868"/>
      <c r="H69" s="868"/>
      <c r="I69" s="868"/>
      <c r="J69" s="868"/>
      <c r="K69" s="868"/>
      <c r="L69" s="868"/>
      <c r="M69" s="868"/>
      <c r="N69" s="868"/>
      <c r="O69" s="868"/>
      <c r="P69" s="869"/>
      <c r="Q69" s="870">
        <v>157645</v>
      </c>
      <c r="R69" s="818"/>
      <c r="S69" s="818"/>
      <c r="T69" s="818"/>
      <c r="U69" s="818"/>
      <c r="V69" s="818">
        <v>153697</v>
      </c>
      <c r="W69" s="818"/>
      <c r="X69" s="818"/>
      <c r="Y69" s="818"/>
      <c r="Z69" s="818"/>
      <c r="AA69" s="871">
        <v>3948</v>
      </c>
      <c r="AB69" s="872"/>
      <c r="AC69" s="872"/>
      <c r="AD69" s="872"/>
      <c r="AE69" s="817"/>
      <c r="AF69" s="818">
        <v>3948</v>
      </c>
      <c r="AG69" s="818"/>
      <c r="AH69" s="818"/>
      <c r="AI69" s="818"/>
      <c r="AJ69" s="818"/>
      <c r="AK69" s="818">
        <v>1499</v>
      </c>
      <c r="AL69" s="818"/>
      <c r="AM69" s="818"/>
      <c r="AN69" s="818"/>
      <c r="AO69" s="818"/>
      <c r="AP69" s="818" t="s">
        <v>561</v>
      </c>
      <c r="AQ69" s="818"/>
      <c r="AR69" s="818"/>
      <c r="AS69" s="818"/>
      <c r="AT69" s="818"/>
      <c r="AU69" s="818" t="s">
        <v>561</v>
      </c>
      <c r="AV69" s="818"/>
      <c r="AW69" s="818"/>
      <c r="AX69" s="818"/>
      <c r="AY69" s="818"/>
      <c r="AZ69" s="873"/>
      <c r="BA69" s="873"/>
      <c r="BB69" s="873"/>
      <c r="BC69" s="873"/>
      <c r="BD69" s="874"/>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867" t="s">
        <v>556</v>
      </c>
      <c r="C70" s="868"/>
      <c r="D70" s="868"/>
      <c r="E70" s="868"/>
      <c r="F70" s="868"/>
      <c r="G70" s="868"/>
      <c r="H70" s="868"/>
      <c r="I70" s="868"/>
      <c r="J70" s="868"/>
      <c r="K70" s="868"/>
      <c r="L70" s="868"/>
      <c r="M70" s="868"/>
      <c r="N70" s="868"/>
      <c r="O70" s="868"/>
      <c r="P70" s="869"/>
      <c r="Q70" s="870">
        <v>1118</v>
      </c>
      <c r="R70" s="818"/>
      <c r="S70" s="818"/>
      <c r="T70" s="818"/>
      <c r="U70" s="818"/>
      <c r="V70" s="818">
        <v>1115</v>
      </c>
      <c r="W70" s="818"/>
      <c r="X70" s="818"/>
      <c r="Y70" s="818"/>
      <c r="Z70" s="818"/>
      <c r="AA70" s="871">
        <v>4</v>
      </c>
      <c r="AB70" s="872"/>
      <c r="AC70" s="872"/>
      <c r="AD70" s="872"/>
      <c r="AE70" s="817"/>
      <c r="AF70" s="818">
        <v>4</v>
      </c>
      <c r="AG70" s="818"/>
      <c r="AH70" s="818"/>
      <c r="AI70" s="818"/>
      <c r="AJ70" s="818"/>
      <c r="AK70" s="818" t="s">
        <v>550</v>
      </c>
      <c r="AL70" s="818"/>
      <c r="AM70" s="818"/>
      <c r="AN70" s="818"/>
      <c r="AO70" s="818"/>
      <c r="AP70" s="818" t="s">
        <v>562</v>
      </c>
      <c r="AQ70" s="818"/>
      <c r="AR70" s="818"/>
      <c r="AS70" s="818"/>
      <c r="AT70" s="818"/>
      <c r="AU70" s="818" t="s">
        <v>561</v>
      </c>
      <c r="AV70" s="818"/>
      <c r="AW70" s="818"/>
      <c r="AX70" s="818"/>
      <c r="AY70" s="818"/>
      <c r="AZ70" s="873"/>
      <c r="BA70" s="873"/>
      <c r="BB70" s="873"/>
      <c r="BC70" s="873"/>
      <c r="BD70" s="874"/>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867" t="s">
        <v>557</v>
      </c>
      <c r="C71" s="868"/>
      <c r="D71" s="868"/>
      <c r="E71" s="868"/>
      <c r="F71" s="868"/>
      <c r="G71" s="868"/>
      <c r="H71" s="868"/>
      <c r="I71" s="868"/>
      <c r="J71" s="868"/>
      <c r="K71" s="868"/>
      <c r="L71" s="868"/>
      <c r="M71" s="868"/>
      <c r="N71" s="868"/>
      <c r="O71" s="868"/>
      <c r="P71" s="869"/>
      <c r="Q71" s="870">
        <v>87</v>
      </c>
      <c r="R71" s="818"/>
      <c r="S71" s="818"/>
      <c r="T71" s="818"/>
      <c r="U71" s="818"/>
      <c r="V71" s="818">
        <v>68</v>
      </c>
      <c r="W71" s="818"/>
      <c r="X71" s="818"/>
      <c r="Y71" s="818"/>
      <c r="Z71" s="818"/>
      <c r="AA71" s="871">
        <v>19</v>
      </c>
      <c r="AB71" s="872"/>
      <c r="AC71" s="872"/>
      <c r="AD71" s="872"/>
      <c r="AE71" s="817"/>
      <c r="AF71" s="818">
        <v>11</v>
      </c>
      <c r="AG71" s="818"/>
      <c r="AH71" s="818"/>
      <c r="AI71" s="818"/>
      <c r="AJ71" s="818"/>
      <c r="AK71" s="818">
        <v>8</v>
      </c>
      <c r="AL71" s="818"/>
      <c r="AM71" s="818"/>
      <c r="AN71" s="818"/>
      <c r="AO71" s="818"/>
      <c r="AP71" s="818" t="s">
        <v>561</v>
      </c>
      <c r="AQ71" s="818"/>
      <c r="AR71" s="818"/>
      <c r="AS71" s="818"/>
      <c r="AT71" s="818"/>
      <c r="AU71" s="818" t="s">
        <v>561</v>
      </c>
      <c r="AV71" s="818"/>
      <c r="AW71" s="818"/>
      <c r="AX71" s="818"/>
      <c r="AY71" s="818"/>
      <c r="AZ71" s="873"/>
      <c r="BA71" s="873"/>
      <c r="BB71" s="873"/>
      <c r="BC71" s="873"/>
      <c r="BD71" s="874"/>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867" t="s">
        <v>558</v>
      </c>
      <c r="C72" s="868"/>
      <c r="D72" s="868"/>
      <c r="E72" s="868"/>
      <c r="F72" s="868"/>
      <c r="G72" s="868"/>
      <c r="H72" s="868"/>
      <c r="I72" s="868"/>
      <c r="J72" s="868"/>
      <c r="K72" s="868"/>
      <c r="L72" s="868"/>
      <c r="M72" s="868"/>
      <c r="N72" s="868"/>
      <c r="O72" s="868"/>
      <c r="P72" s="869"/>
      <c r="Q72" s="870">
        <v>7836</v>
      </c>
      <c r="R72" s="818"/>
      <c r="S72" s="818"/>
      <c r="T72" s="818"/>
      <c r="U72" s="818"/>
      <c r="V72" s="818">
        <v>7789</v>
      </c>
      <c r="W72" s="818"/>
      <c r="X72" s="818"/>
      <c r="Y72" s="818"/>
      <c r="Z72" s="818"/>
      <c r="AA72" s="871">
        <v>47</v>
      </c>
      <c r="AB72" s="872"/>
      <c r="AC72" s="872"/>
      <c r="AD72" s="872"/>
      <c r="AE72" s="817"/>
      <c r="AF72" s="818">
        <v>47</v>
      </c>
      <c r="AG72" s="818"/>
      <c r="AH72" s="818"/>
      <c r="AI72" s="818"/>
      <c r="AJ72" s="818"/>
      <c r="AK72" s="818" t="s">
        <v>561</v>
      </c>
      <c r="AL72" s="818"/>
      <c r="AM72" s="818"/>
      <c r="AN72" s="818"/>
      <c r="AO72" s="818"/>
      <c r="AP72" s="818" t="s">
        <v>561</v>
      </c>
      <c r="AQ72" s="818"/>
      <c r="AR72" s="818"/>
      <c r="AS72" s="818"/>
      <c r="AT72" s="818"/>
      <c r="AU72" s="818" t="s">
        <v>563</v>
      </c>
      <c r="AV72" s="818"/>
      <c r="AW72" s="818"/>
      <c r="AX72" s="818"/>
      <c r="AY72" s="818"/>
      <c r="AZ72" s="873"/>
      <c r="BA72" s="873"/>
      <c r="BB72" s="873"/>
      <c r="BC72" s="873"/>
      <c r="BD72" s="874"/>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867" t="s">
        <v>559</v>
      </c>
      <c r="C73" s="868"/>
      <c r="D73" s="868"/>
      <c r="E73" s="868"/>
      <c r="F73" s="868"/>
      <c r="G73" s="868"/>
      <c r="H73" s="868"/>
      <c r="I73" s="868"/>
      <c r="J73" s="868"/>
      <c r="K73" s="868"/>
      <c r="L73" s="868"/>
      <c r="M73" s="868"/>
      <c r="N73" s="868"/>
      <c r="O73" s="868"/>
      <c r="P73" s="869"/>
      <c r="Q73" s="870">
        <v>3127</v>
      </c>
      <c r="R73" s="818"/>
      <c r="S73" s="818"/>
      <c r="T73" s="818"/>
      <c r="U73" s="818"/>
      <c r="V73" s="818">
        <v>3086</v>
      </c>
      <c r="W73" s="818"/>
      <c r="X73" s="818"/>
      <c r="Y73" s="818"/>
      <c r="Z73" s="818"/>
      <c r="AA73" s="818">
        <v>41</v>
      </c>
      <c r="AB73" s="818"/>
      <c r="AC73" s="818"/>
      <c r="AD73" s="818"/>
      <c r="AE73" s="818"/>
      <c r="AF73" s="818">
        <v>41</v>
      </c>
      <c r="AG73" s="818"/>
      <c r="AH73" s="818"/>
      <c r="AI73" s="818"/>
      <c r="AJ73" s="818"/>
      <c r="AK73" s="818">
        <v>36</v>
      </c>
      <c r="AL73" s="818"/>
      <c r="AM73" s="818"/>
      <c r="AN73" s="818"/>
      <c r="AO73" s="818"/>
      <c r="AP73" s="818">
        <v>817</v>
      </c>
      <c r="AQ73" s="818"/>
      <c r="AR73" s="818"/>
      <c r="AS73" s="818"/>
      <c r="AT73" s="818"/>
      <c r="AU73" s="818">
        <v>651</v>
      </c>
      <c r="AV73" s="818"/>
      <c r="AW73" s="818"/>
      <c r="AX73" s="818"/>
      <c r="AY73" s="818"/>
      <c r="AZ73" s="873"/>
      <c r="BA73" s="873"/>
      <c r="BB73" s="873"/>
      <c r="BC73" s="873"/>
      <c r="BD73" s="874"/>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867" t="s">
        <v>560</v>
      </c>
      <c r="C74" s="868"/>
      <c r="D74" s="868"/>
      <c r="E74" s="868"/>
      <c r="F74" s="868"/>
      <c r="G74" s="868"/>
      <c r="H74" s="868"/>
      <c r="I74" s="868"/>
      <c r="J74" s="868"/>
      <c r="K74" s="868"/>
      <c r="L74" s="868"/>
      <c r="M74" s="868"/>
      <c r="N74" s="868"/>
      <c r="O74" s="868"/>
      <c r="P74" s="869"/>
      <c r="Q74" s="870">
        <v>21</v>
      </c>
      <c r="R74" s="818"/>
      <c r="S74" s="818"/>
      <c r="T74" s="818"/>
      <c r="U74" s="818"/>
      <c r="V74" s="818">
        <v>21</v>
      </c>
      <c r="W74" s="818"/>
      <c r="X74" s="818"/>
      <c r="Y74" s="818"/>
      <c r="Z74" s="818"/>
      <c r="AA74" s="818">
        <v>0</v>
      </c>
      <c r="AB74" s="818"/>
      <c r="AC74" s="818"/>
      <c r="AD74" s="818"/>
      <c r="AE74" s="818"/>
      <c r="AF74" s="818" t="s">
        <v>562</v>
      </c>
      <c r="AG74" s="818"/>
      <c r="AH74" s="818"/>
      <c r="AI74" s="818"/>
      <c r="AJ74" s="818"/>
      <c r="AK74" s="818" t="s">
        <v>561</v>
      </c>
      <c r="AL74" s="818"/>
      <c r="AM74" s="818"/>
      <c r="AN74" s="818"/>
      <c r="AO74" s="818"/>
      <c r="AP74" s="818">
        <v>1021</v>
      </c>
      <c r="AQ74" s="818"/>
      <c r="AR74" s="818"/>
      <c r="AS74" s="818"/>
      <c r="AT74" s="818"/>
      <c r="AU74" s="818">
        <v>861</v>
      </c>
      <c r="AV74" s="818"/>
      <c r="AW74" s="818"/>
      <c r="AX74" s="818"/>
      <c r="AY74" s="818"/>
      <c r="AZ74" s="873"/>
      <c r="BA74" s="873"/>
      <c r="BB74" s="873"/>
      <c r="BC74" s="873"/>
      <c r="BD74" s="874"/>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867"/>
      <c r="C75" s="868"/>
      <c r="D75" s="868"/>
      <c r="E75" s="868"/>
      <c r="F75" s="868"/>
      <c r="G75" s="868"/>
      <c r="H75" s="868"/>
      <c r="I75" s="868"/>
      <c r="J75" s="868"/>
      <c r="K75" s="868"/>
      <c r="L75" s="868"/>
      <c r="M75" s="868"/>
      <c r="N75" s="868"/>
      <c r="O75" s="868"/>
      <c r="P75" s="869"/>
      <c r="Q75" s="875"/>
      <c r="R75" s="872"/>
      <c r="S75" s="872"/>
      <c r="T75" s="872"/>
      <c r="U75" s="817"/>
      <c r="V75" s="871"/>
      <c r="W75" s="872"/>
      <c r="X75" s="872"/>
      <c r="Y75" s="872"/>
      <c r="Z75" s="817"/>
      <c r="AA75" s="871"/>
      <c r="AB75" s="872"/>
      <c r="AC75" s="872"/>
      <c r="AD75" s="872"/>
      <c r="AE75" s="817"/>
      <c r="AF75" s="871"/>
      <c r="AG75" s="872"/>
      <c r="AH75" s="872"/>
      <c r="AI75" s="872"/>
      <c r="AJ75" s="817"/>
      <c r="AK75" s="871"/>
      <c r="AL75" s="872"/>
      <c r="AM75" s="872"/>
      <c r="AN75" s="872"/>
      <c r="AO75" s="817"/>
      <c r="AP75" s="871"/>
      <c r="AQ75" s="872"/>
      <c r="AR75" s="872"/>
      <c r="AS75" s="872"/>
      <c r="AT75" s="817"/>
      <c r="AU75" s="871"/>
      <c r="AV75" s="872"/>
      <c r="AW75" s="872"/>
      <c r="AX75" s="872"/>
      <c r="AY75" s="817"/>
      <c r="AZ75" s="873"/>
      <c r="BA75" s="873"/>
      <c r="BB75" s="873"/>
      <c r="BC75" s="873"/>
      <c r="BD75" s="874"/>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867"/>
      <c r="C76" s="868"/>
      <c r="D76" s="868"/>
      <c r="E76" s="868"/>
      <c r="F76" s="868"/>
      <c r="G76" s="868"/>
      <c r="H76" s="868"/>
      <c r="I76" s="868"/>
      <c r="J76" s="868"/>
      <c r="K76" s="868"/>
      <c r="L76" s="868"/>
      <c r="M76" s="868"/>
      <c r="N76" s="868"/>
      <c r="O76" s="868"/>
      <c r="P76" s="869"/>
      <c r="Q76" s="875"/>
      <c r="R76" s="872"/>
      <c r="S76" s="872"/>
      <c r="T76" s="872"/>
      <c r="U76" s="817"/>
      <c r="V76" s="871"/>
      <c r="W76" s="872"/>
      <c r="X76" s="872"/>
      <c r="Y76" s="872"/>
      <c r="Z76" s="817"/>
      <c r="AA76" s="871"/>
      <c r="AB76" s="872"/>
      <c r="AC76" s="872"/>
      <c r="AD76" s="872"/>
      <c r="AE76" s="817"/>
      <c r="AF76" s="871"/>
      <c r="AG76" s="872"/>
      <c r="AH76" s="872"/>
      <c r="AI76" s="872"/>
      <c r="AJ76" s="817"/>
      <c r="AK76" s="871"/>
      <c r="AL76" s="872"/>
      <c r="AM76" s="872"/>
      <c r="AN76" s="872"/>
      <c r="AO76" s="817"/>
      <c r="AP76" s="871"/>
      <c r="AQ76" s="872"/>
      <c r="AR76" s="872"/>
      <c r="AS76" s="872"/>
      <c r="AT76" s="817"/>
      <c r="AU76" s="871"/>
      <c r="AV76" s="872"/>
      <c r="AW76" s="872"/>
      <c r="AX76" s="872"/>
      <c r="AY76" s="817"/>
      <c r="AZ76" s="873"/>
      <c r="BA76" s="873"/>
      <c r="BB76" s="873"/>
      <c r="BC76" s="873"/>
      <c r="BD76" s="874"/>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867"/>
      <c r="C77" s="868"/>
      <c r="D77" s="868"/>
      <c r="E77" s="868"/>
      <c r="F77" s="868"/>
      <c r="G77" s="868"/>
      <c r="H77" s="868"/>
      <c r="I77" s="868"/>
      <c r="J77" s="868"/>
      <c r="K77" s="868"/>
      <c r="L77" s="868"/>
      <c r="M77" s="868"/>
      <c r="N77" s="868"/>
      <c r="O77" s="868"/>
      <c r="P77" s="869"/>
      <c r="Q77" s="875"/>
      <c r="R77" s="872"/>
      <c r="S77" s="872"/>
      <c r="T77" s="872"/>
      <c r="U77" s="817"/>
      <c r="V77" s="871"/>
      <c r="W77" s="872"/>
      <c r="X77" s="872"/>
      <c r="Y77" s="872"/>
      <c r="Z77" s="817"/>
      <c r="AA77" s="871"/>
      <c r="AB77" s="872"/>
      <c r="AC77" s="872"/>
      <c r="AD77" s="872"/>
      <c r="AE77" s="817"/>
      <c r="AF77" s="871"/>
      <c r="AG77" s="872"/>
      <c r="AH77" s="872"/>
      <c r="AI77" s="872"/>
      <c r="AJ77" s="817"/>
      <c r="AK77" s="871"/>
      <c r="AL77" s="872"/>
      <c r="AM77" s="872"/>
      <c r="AN77" s="872"/>
      <c r="AO77" s="817"/>
      <c r="AP77" s="871"/>
      <c r="AQ77" s="872"/>
      <c r="AR77" s="872"/>
      <c r="AS77" s="872"/>
      <c r="AT77" s="817"/>
      <c r="AU77" s="871"/>
      <c r="AV77" s="872"/>
      <c r="AW77" s="872"/>
      <c r="AX77" s="872"/>
      <c r="AY77" s="817"/>
      <c r="AZ77" s="873"/>
      <c r="BA77" s="873"/>
      <c r="BB77" s="873"/>
      <c r="BC77" s="873"/>
      <c r="BD77" s="874"/>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867"/>
      <c r="C78" s="868"/>
      <c r="D78" s="868"/>
      <c r="E78" s="868"/>
      <c r="F78" s="868"/>
      <c r="G78" s="868"/>
      <c r="H78" s="868"/>
      <c r="I78" s="868"/>
      <c r="J78" s="868"/>
      <c r="K78" s="868"/>
      <c r="L78" s="868"/>
      <c r="M78" s="868"/>
      <c r="N78" s="868"/>
      <c r="O78" s="868"/>
      <c r="P78" s="869"/>
      <c r="Q78" s="870"/>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73"/>
      <c r="BA78" s="873"/>
      <c r="BB78" s="873"/>
      <c r="BC78" s="873"/>
      <c r="BD78" s="874"/>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867"/>
      <c r="C79" s="868"/>
      <c r="D79" s="868"/>
      <c r="E79" s="868"/>
      <c r="F79" s="868"/>
      <c r="G79" s="868"/>
      <c r="H79" s="868"/>
      <c r="I79" s="868"/>
      <c r="J79" s="868"/>
      <c r="K79" s="868"/>
      <c r="L79" s="868"/>
      <c r="M79" s="868"/>
      <c r="N79" s="868"/>
      <c r="O79" s="868"/>
      <c r="P79" s="869"/>
      <c r="Q79" s="870"/>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73"/>
      <c r="BA79" s="873"/>
      <c r="BB79" s="873"/>
      <c r="BC79" s="873"/>
      <c r="BD79" s="874"/>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867"/>
      <c r="C80" s="868"/>
      <c r="D80" s="868"/>
      <c r="E80" s="868"/>
      <c r="F80" s="868"/>
      <c r="G80" s="868"/>
      <c r="H80" s="868"/>
      <c r="I80" s="868"/>
      <c r="J80" s="868"/>
      <c r="K80" s="868"/>
      <c r="L80" s="868"/>
      <c r="M80" s="868"/>
      <c r="N80" s="868"/>
      <c r="O80" s="868"/>
      <c r="P80" s="869"/>
      <c r="Q80" s="870"/>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73"/>
      <c r="BA80" s="873"/>
      <c r="BB80" s="873"/>
      <c r="BC80" s="873"/>
      <c r="BD80" s="874"/>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867"/>
      <c r="C81" s="868"/>
      <c r="D81" s="868"/>
      <c r="E81" s="868"/>
      <c r="F81" s="868"/>
      <c r="G81" s="868"/>
      <c r="H81" s="868"/>
      <c r="I81" s="868"/>
      <c r="J81" s="868"/>
      <c r="K81" s="868"/>
      <c r="L81" s="868"/>
      <c r="M81" s="868"/>
      <c r="N81" s="868"/>
      <c r="O81" s="868"/>
      <c r="P81" s="869"/>
      <c r="Q81" s="870"/>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73"/>
      <c r="BA81" s="873"/>
      <c r="BB81" s="873"/>
      <c r="BC81" s="873"/>
      <c r="BD81" s="874"/>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867"/>
      <c r="C82" s="868"/>
      <c r="D82" s="868"/>
      <c r="E82" s="868"/>
      <c r="F82" s="868"/>
      <c r="G82" s="868"/>
      <c r="H82" s="868"/>
      <c r="I82" s="868"/>
      <c r="J82" s="868"/>
      <c r="K82" s="868"/>
      <c r="L82" s="868"/>
      <c r="M82" s="868"/>
      <c r="N82" s="868"/>
      <c r="O82" s="868"/>
      <c r="P82" s="869"/>
      <c r="Q82" s="870"/>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73"/>
      <c r="BA82" s="873"/>
      <c r="BB82" s="873"/>
      <c r="BC82" s="873"/>
      <c r="BD82" s="874"/>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867"/>
      <c r="C83" s="868"/>
      <c r="D83" s="868"/>
      <c r="E83" s="868"/>
      <c r="F83" s="868"/>
      <c r="G83" s="868"/>
      <c r="H83" s="868"/>
      <c r="I83" s="868"/>
      <c r="J83" s="868"/>
      <c r="K83" s="868"/>
      <c r="L83" s="868"/>
      <c r="M83" s="868"/>
      <c r="N83" s="868"/>
      <c r="O83" s="868"/>
      <c r="P83" s="869"/>
      <c r="Q83" s="870"/>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73"/>
      <c r="BA83" s="873"/>
      <c r="BB83" s="873"/>
      <c r="BC83" s="873"/>
      <c r="BD83" s="874"/>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867"/>
      <c r="C84" s="868"/>
      <c r="D84" s="868"/>
      <c r="E84" s="868"/>
      <c r="F84" s="868"/>
      <c r="G84" s="868"/>
      <c r="H84" s="868"/>
      <c r="I84" s="868"/>
      <c r="J84" s="868"/>
      <c r="K84" s="868"/>
      <c r="L84" s="868"/>
      <c r="M84" s="868"/>
      <c r="N84" s="868"/>
      <c r="O84" s="868"/>
      <c r="P84" s="869"/>
      <c r="Q84" s="870"/>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73"/>
      <c r="BA84" s="873"/>
      <c r="BB84" s="873"/>
      <c r="BC84" s="873"/>
      <c r="BD84" s="874"/>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867"/>
      <c r="C85" s="868"/>
      <c r="D85" s="868"/>
      <c r="E85" s="868"/>
      <c r="F85" s="868"/>
      <c r="G85" s="868"/>
      <c r="H85" s="868"/>
      <c r="I85" s="868"/>
      <c r="J85" s="868"/>
      <c r="K85" s="868"/>
      <c r="L85" s="868"/>
      <c r="M85" s="868"/>
      <c r="N85" s="868"/>
      <c r="O85" s="868"/>
      <c r="P85" s="869"/>
      <c r="Q85" s="870"/>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73"/>
      <c r="BA85" s="873"/>
      <c r="BB85" s="873"/>
      <c r="BC85" s="873"/>
      <c r="BD85" s="874"/>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867"/>
      <c r="C86" s="868"/>
      <c r="D86" s="868"/>
      <c r="E86" s="868"/>
      <c r="F86" s="868"/>
      <c r="G86" s="868"/>
      <c r="H86" s="868"/>
      <c r="I86" s="868"/>
      <c r="J86" s="868"/>
      <c r="K86" s="868"/>
      <c r="L86" s="868"/>
      <c r="M86" s="868"/>
      <c r="N86" s="868"/>
      <c r="O86" s="868"/>
      <c r="P86" s="869"/>
      <c r="Q86" s="870"/>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73"/>
      <c r="BA86" s="873"/>
      <c r="BB86" s="873"/>
      <c r="BC86" s="873"/>
      <c r="BD86" s="874"/>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362</v>
      </c>
      <c r="B88" s="778" t="s">
        <v>398</v>
      </c>
      <c r="C88" s="779"/>
      <c r="D88" s="779"/>
      <c r="E88" s="779"/>
      <c r="F88" s="779"/>
      <c r="G88" s="779"/>
      <c r="H88" s="779"/>
      <c r="I88" s="779"/>
      <c r="J88" s="779"/>
      <c r="K88" s="779"/>
      <c r="L88" s="779"/>
      <c r="M88" s="779"/>
      <c r="N88" s="779"/>
      <c r="O88" s="779"/>
      <c r="P88" s="780"/>
      <c r="Q88" s="829"/>
      <c r="R88" s="830"/>
      <c r="S88" s="830"/>
      <c r="T88" s="830"/>
      <c r="U88" s="830"/>
      <c r="V88" s="830"/>
      <c r="W88" s="830"/>
      <c r="X88" s="830"/>
      <c r="Y88" s="830"/>
      <c r="Z88" s="830"/>
      <c r="AA88" s="830"/>
      <c r="AB88" s="830"/>
      <c r="AC88" s="830"/>
      <c r="AD88" s="830"/>
      <c r="AE88" s="830"/>
      <c r="AF88" s="833">
        <v>4076</v>
      </c>
      <c r="AG88" s="833"/>
      <c r="AH88" s="833"/>
      <c r="AI88" s="833"/>
      <c r="AJ88" s="833"/>
      <c r="AK88" s="830"/>
      <c r="AL88" s="830"/>
      <c r="AM88" s="830"/>
      <c r="AN88" s="830"/>
      <c r="AO88" s="830"/>
      <c r="AP88" s="833">
        <v>1838</v>
      </c>
      <c r="AQ88" s="833"/>
      <c r="AR88" s="833"/>
      <c r="AS88" s="833"/>
      <c r="AT88" s="833"/>
      <c r="AU88" s="833">
        <v>1512</v>
      </c>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399</v>
      </c>
      <c r="BS102" s="779"/>
      <c r="BT102" s="779"/>
      <c r="BU102" s="779"/>
      <c r="BV102" s="779"/>
      <c r="BW102" s="779"/>
      <c r="BX102" s="779"/>
      <c r="BY102" s="779"/>
      <c r="BZ102" s="779"/>
      <c r="CA102" s="779"/>
      <c r="CB102" s="779"/>
      <c r="CC102" s="779"/>
      <c r="CD102" s="779"/>
      <c r="CE102" s="779"/>
      <c r="CF102" s="779"/>
      <c r="CG102" s="780"/>
      <c r="CH102" s="883"/>
      <c r="CI102" s="884"/>
      <c r="CJ102" s="884"/>
      <c r="CK102" s="884"/>
      <c r="CL102" s="885"/>
      <c r="CM102" s="883"/>
      <c r="CN102" s="884"/>
      <c r="CO102" s="884"/>
      <c r="CP102" s="884"/>
      <c r="CQ102" s="885"/>
      <c r="CR102" s="886">
        <v>10</v>
      </c>
      <c r="CS102" s="841"/>
      <c r="CT102" s="841"/>
      <c r="CU102" s="841"/>
      <c r="CV102" s="887"/>
      <c r="CW102" s="886" t="s">
        <v>566</v>
      </c>
      <c r="CX102" s="841"/>
      <c r="CY102" s="841"/>
      <c r="CZ102" s="841"/>
      <c r="DA102" s="887"/>
      <c r="DB102" s="886" t="s">
        <v>562</v>
      </c>
      <c r="DC102" s="841"/>
      <c r="DD102" s="841"/>
      <c r="DE102" s="841"/>
      <c r="DF102" s="887"/>
      <c r="DG102" s="886">
        <v>1633</v>
      </c>
      <c r="DH102" s="841"/>
      <c r="DI102" s="841"/>
      <c r="DJ102" s="841"/>
      <c r="DK102" s="887"/>
      <c r="DL102" s="886" t="s">
        <v>563</v>
      </c>
      <c r="DM102" s="841"/>
      <c r="DN102" s="841"/>
      <c r="DO102" s="841"/>
      <c r="DP102" s="887"/>
      <c r="DQ102" s="886" t="s">
        <v>562</v>
      </c>
      <c r="DR102" s="841"/>
      <c r="DS102" s="841"/>
      <c r="DT102" s="841"/>
      <c r="DU102" s="887"/>
      <c r="DV102" s="912"/>
      <c r="DW102" s="913"/>
      <c r="DX102" s="913"/>
      <c r="DY102" s="913"/>
      <c r="DZ102" s="91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5" t="s">
        <v>400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6" t="s">
        <v>401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7" t="s">
        <v>404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405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197" customFormat="1" ht="26.25" customHeight="1">
      <c r="A109" s="910" t="s">
        <v>406</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407</v>
      </c>
      <c r="AB109" s="889"/>
      <c r="AC109" s="889"/>
      <c r="AD109" s="889"/>
      <c r="AE109" s="890"/>
      <c r="AF109" s="888" t="s">
        <v>283</v>
      </c>
      <c r="AG109" s="889"/>
      <c r="AH109" s="889"/>
      <c r="AI109" s="889"/>
      <c r="AJ109" s="890"/>
      <c r="AK109" s="888" t="s">
        <v>282</v>
      </c>
      <c r="AL109" s="889"/>
      <c r="AM109" s="889"/>
      <c r="AN109" s="889"/>
      <c r="AO109" s="890"/>
      <c r="AP109" s="888" t="s">
        <v>408</v>
      </c>
      <c r="AQ109" s="889"/>
      <c r="AR109" s="889"/>
      <c r="AS109" s="889"/>
      <c r="AT109" s="891"/>
      <c r="AU109" s="910" t="s">
        <v>406</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407</v>
      </c>
      <c r="BR109" s="889"/>
      <c r="BS109" s="889"/>
      <c r="BT109" s="889"/>
      <c r="BU109" s="890"/>
      <c r="BV109" s="888" t="s">
        <v>283</v>
      </c>
      <c r="BW109" s="889"/>
      <c r="BX109" s="889"/>
      <c r="BY109" s="889"/>
      <c r="BZ109" s="890"/>
      <c r="CA109" s="888" t="s">
        <v>282</v>
      </c>
      <c r="CB109" s="889"/>
      <c r="CC109" s="889"/>
      <c r="CD109" s="889"/>
      <c r="CE109" s="890"/>
      <c r="CF109" s="911" t="s">
        <v>408</v>
      </c>
      <c r="CG109" s="911"/>
      <c r="CH109" s="911"/>
      <c r="CI109" s="911"/>
      <c r="CJ109" s="911"/>
      <c r="CK109" s="888" t="s">
        <v>409</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407</v>
      </c>
      <c r="DH109" s="889"/>
      <c r="DI109" s="889"/>
      <c r="DJ109" s="889"/>
      <c r="DK109" s="890"/>
      <c r="DL109" s="888" t="s">
        <v>283</v>
      </c>
      <c r="DM109" s="889"/>
      <c r="DN109" s="889"/>
      <c r="DO109" s="889"/>
      <c r="DP109" s="890"/>
      <c r="DQ109" s="888" t="s">
        <v>282</v>
      </c>
      <c r="DR109" s="889"/>
      <c r="DS109" s="889"/>
      <c r="DT109" s="889"/>
      <c r="DU109" s="890"/>
      <c r="DV109" s="888" t="s">
        <v>408</v>
      </c>
      <c r="DW109" s="889"/>
      <c r="DX109" s="889"/>
      <c r="DY109" s="889"/>
      <c r="DZ109" s="891"/>
    </row>
    <row r="110" spans="1:131" s="197" customFormat="1" ht="26.25" customHeight="1">
      <c r="A110" s="892" t="s">
        <v>410</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2128080</v>
      </c>
      <c r="AB110" s="896"/>
      <c r="AC110" s="896"/>
      <c r="AD110" s="896"/>
      <c r="AE110" s="897"/>
      <c r="AF110" s="898">
        <v>2088198</v>
      </c>
      <c r="AG110" s="896"/>
      <c r="AH110" s="896"/>
      <c r="AI110" s="896"/>
      <c r="AJ110" s="897"/>
      <c r="AK110" s="898">
        <v>2089101</v>
      </c>
      <c r="AL110" s="896"/>
      <c r="AM110" s="896"/>
      <c r="AN110" s="896"/>
      <c r="AO110" s="897"/>
      <c r="AP110" s="899">
        <v>24.6</v>
      </c>
      <c r="AQ110" s="900"/>
      <c r="AR110" s="900"/>
      <c r="AS110" s="900"/>
      <c r="AT110" s="901"/>
      <c r="AU110" s="902" t="s">
        <v>61</v>
      </c>
      <c r="AV110" s="903"/>
      <c r="AW110" s="903"/>
      <c r="AX110" s="903"/>
      <c r="AY110" s="904"/>
      <c r="AZ110" s="946" t="s">
        <v>411</v>
      </c>
      <c r="BA110" s="893"/>
      <c r="BB110" s="893"/>
      <c r="BC110" s="893"/>
      <c r="BD110" s="893"/>
      <c r="BE110" s="893"/>
      <c r="BF110" s="893"/>
      <c r="BG110" s="893"/>
      <c r="BH110" s="893"/>
      <c r="BI110" s="893"/>
      <c r="BJ110" s="893"/>
      <c r="BK110" s="893"/>
      <c r="BL110" s="893"/>
      <c r="BM110" s="893"/>
      <c r="BN110" s="893"/>
      <c r="BO110" s="893"/>
      <c r="BP110" s="894"/>
      <c r="BQ110" s="932">
        <v>18008397</v>
      </c>
      <c r="BR110" s="933"/>
      <c r="BS110" s="933"/>
      <c r="BT110" s="933"/>
      <c r="BU110" s="933"/>
      <c r="BV110" s="933">
        <v>17524077</v>
      </c>
      <c r="BW110" s="933"/>
      <c r="BX110" s="933"/>
      <c r="BY110" s="933"/>
      <c r="BZ110" s="933"/>
      <c r="CA110" s="933">
        <v>16797099</v>
      </c>
      <c r="CB110" s="933"/>
      <c r="CC110" s="933"/>
      <c r="CD110" s="933"/>
      <c r="CE110" s="933"/>
      <c r="CF110" s="947">
        <v>198</v>
      </c>
      <c r="CG110" s="948"/>
      <c r="CH110" s="948"/>
      <c r="CI110" s="948"/>
      <c r="CJ110" s="948"/>
      <c r="CK110" s="949" t="s">
        <v>412</v>
      </c>
      <c r="CL110" s="950"/>
      <c r="CM110" s="929" t="s">
        <v>413</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32" t="s">
        <v>414</v>
      </c>
      <c r="DH110" s="933"/>
      <c r="DI110" s="933"/>
      <c r="DJ110" s="933"/>
      <c r="DK110" s="933"/>
      <c r="DL110" s="933" t="s">
        <v>414</v>
      </c>
      <c r="DM110" s="933"/>
      <c r="DN110" s="933"/>
      <c r="DO110" s="933"/>
      <c r="DP110" s="933"/>
      <c r="DQ110" s="933" t="s">
        <v>414</v>
      </c>
      <c r="DR110" s="933"/>
      <c r="DS110" s="933"/>
      <c r="DT110" s="933"/>
      <c r="DU110" s="933"/>
      <c r="DV110" s="934" t="s">
        <v>414</v>
      </c>
      <c r="DW110" s="934"/>
      <c r="DX110" s="934"/>
      <c r="DY110" s="934"/>
      <c r="DZ110" s="935"/>
    </row>
    <row r="111" spans="1:131" s="197" customFormat="1" ht="26.25" customHeight="1">
      <c r="A111" s="936" t="s">
        <v>415</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416</v>
      </c>
      <c r="AB111" s="940"/>
      <c r="AC111" s="940"/>
      <c r="AD111" s="940"/>
      <c r="AE111" s="941"/>
      <c r="AF111" s="942" t="s">
        <v>416</v>
      </c>
      <c r="AG111" s="940"/>
      <c r="AH111" s="940"/>
      <c r="AI111" s="940"/>
      <c r="AJ111" s="941"/>
      <c r="AK111" s="942" t="s">
        <v>416</v>
      </c>
      <c r="AL111" s="940"/>
      <c r="AM111" s="940"/>
      <c r="AN111" s="940"/>
      <c r="AO111" s="941"/>
      <c r="AP111" s="943" t="s">
        <v>416</v>
      </c>
      <c r="AQ111" s="944"/>
      <c r="AR111" s="944"/>
      <c r="AS111" s="944"/>
      <c r="AT111" s="945"/>
      <c r="AU111" s="905"/>
      <c r="AV111" s="906"/>
      <c r="AW111" s="906"/>
      <c r="AX111" s="906"/>
      <c r="AY111" s="907"/>
      <c r="AZ111" s="955" t="s">
        <v>417</v>
      </c>
      <c r="BA111" s="956"/>
      <c r="BB111" s="956"/>
      <c r="BC111" s="956"/>
      <c r="BD111" s="956"/>
      <c r="BE111" s="956"/>
      <c r="BF111" s="956"/>
      <c r="BG111" s="956"/>
      <c r="BH111" s="956"/>
      <c r="BI111" s="956"/>
      <c r="BJ111" s="956"/>
      <c r="BK111" s="956"/>
      <c r="BL111" s="956"/>
      <c r="BM111" s="956"/>
      <c r="BN111" s="956"/>
      <c r="BO111" s="956"/>
      <c r="BP111" s="957"/>
      <c r="BQ111" s="925">
        <v>247670</v>
      </c>
      <c r="BR111" s="926"/>
      <c r="BS111" s="926"/>
      <c r="BT111" s="926"/>
      <c r="BU111" s="926"/>
      <c r="BV111" s="926">
        <v>195014</v>
      </c>
      <c r="BW111" s="926"/>
      <c r="BX111" s="926"/>
      <c r="BY111" s="926"/>
      <c r="BZ111" s="926"/>
      <c r="CA111" s="926">
        <v>191830</v>
      </c>
      <c r="CB111" s="926"/>
      <c r="CC111" s="926"/>
      <c r="CD111" s="926"/>
      <c r="CE111" s="926"/>
      <c r="CF111" s="920">
        <v>2.2999999999999998</v>
      </c>
      <c r="CG111" s="921"/>
      <c r="CH111" s="921"/>
      <c r="CI111" s="921"/>
      <c r="CJ111" s="921"/>
      <c r="CK111" s="951"/>
      <c r="CL111" s="952"/>
      <c r="CM111" s="922" t="s">
        <v>418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109</v>
      </c>
      <c r="DH111" s="926"/>
      <c r="DI111" s="926"/>
      <c r="DJ111" s="926"/>
      <c r="DK111" s="926"/>
      <c r="DL111" s="926" t="s">
        <v>109</v>
      </c>
      <c r="DM111" s="926"/>
      <c r="DN111" s="926"/>
      <c r="DO111" s="926"/>
      <c r="DP111" s="926"/>
      <c r="DQ111" s="926" t="s">
        <v>109</v>
      </c>
      <c r="DR111" s="926"/>
      <c r="DS111" s="926"/>
      <c r="DT111" s="926"/>
      <c r="DU111" s="926"/>
      <c r="DV111" s="927" t="s">
        <v>109</v>
      </c>
      <c r="DW111" s="927"/>
      <c r="DX111" s="927"/>
      <c r="DY111" s="927"/>
      <c r="DZ111" s="928"/>
    </row>
    <row r="112" spans="1:131" s="197" customFormat="1" ht="26.25" customHeight="1">
      <c r="A112" s="958" t="s">
        <v>419</v>
      </c>
      <c r="B112" s="959"/>
      <c r="C112" s="956" t="s">
        <v>420</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64" t="s">
        <v>416</v>
      </c>
      <c r="AB112" s="965"/>
      <c r="AC112" s="965"/>
      <c r="AD112" s="965"/>
      <c r="AE112" s="966"/>
      <c r="AF112" s="967" t="s">
        <v>416</v>
      </c>
      <c r="AG112" s="965"/>
      <c r="AH112" s="965"/>
      <c r="AI112" s="965"/>
      <c r="AJ112" s="966"/>
      <c r="AK112" s="967" t="s">
        <v>416</v>
      </c>
      <c r="AL112" s="965"/>
      <c r="AM112" s="965"/>
      <c r="AN112" s="965"/>
      <c r="AO112" s="966"/>
      <c r="AP112" s="968" t="s">
        <v>416</v>
      </c>
      <c r="AQ112" s="969"/>
      <c r="AR112" s="969"/>
      <c r="AS112" s="969"/>
      <c r="AT112" s="970"/>
      <c r="AU112" s="905"/>
      <c r="AV112" s="906"/>
      <c r="AW112" s="906"/>
      <c r="AX112" s="906"/>
      <c r="AY112" s="907"/>
      <c r="AZ112" s="955" t="s">
        <v>421</v>
      </c>
      <c r="BA112" s="956"/>
      <c r="BB112" s="956"/>
      <c r="BC112" s="956"/>
      <c r="BD112" s="956"/>
      <c r="BE112" s="956"/>
      <c r="BF112" s="956"/>
      <c r="BG112" s="956"/>
      <c r="BH112" s="956"/>
      <c r="BI112" s="956"/>
      <c r="BJ112" s="956"/>
      <c r="BK112" s="956"/>
      <c r="BL112" s="956"/>
      <c r="BM112" s="956"/>
      <c r="BN112" s="956"/>
      <c r="BO112" s="956"/>
      <c r="BP112" s="957"/>
      <c r="BQ112" s="925">
        <v>7854326</v>
      </c>
      <c r="BR112" s="926"/>
      <c r="BS112" s="926"/>
      <c r="BT112" s="926"/>
      <c r="BU112" s="926"/>
      <c r="BV112" s="926">
        <v>7013983</v>
      </c>
      <c r="BW112" s="926"/>
      <c r="BX112" s="926"/>
      <c r="BY112" s="926"/>
      <c r="BZ112" s="926"/>
      <c r="CA112" s="926">
        <v>6435643</v>
      </c>
      <c r="CB112" s="926"/>
      <c r="CC112" s="926"/>
      <c r="CD112" s="926"/>
      <c r="CE112" s="926"/>
      <c r="CF112" s="920">
        <v>75.8</v>
      </c>
      <c r="CG112" s="921"/>
      <c r="CH112" s="921"/>
      <c r="CI112" s="921"/>
      <c r="CJ112" s="921"/>
      <c r="CK112" s="951"/>
      <c r="CL112" s="952"/>
      <c r="CM112" s="922" t="s">
        <v>422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416</v>
      </c>
      <c r="DH112" s="926"/>
      <c r="DI112" s="926"/>
      <c r="DJ112" s="926"/>
      <c r="DK112" s="926"/>
      <c r="DL112" s="926" t="s">
        <v>416</v>
      </c>
      <c r="DM112" s="926"/>
      <c r="DN112" s="926"/>
      <c r="DO112" s="926"/>
      <c r="DP112" s="926"/>
      <c r="DQ112" s="926" t="s">
        <v>416</v>
      </c>
      <c r="DR112" s="926"/>
      <c r="DS112" s="926"/>
      <c r="DT112" s="926"/>
      <c r="DU112" s="926"/>
      <c r="DV112" s="927" t="s">
        <v>416</v>
      </c>
      <c r="DW112" s="927"/>
      <c r="DX112" s="927"/>
      <c r="DY112" s="927"/>
      <c r="DZ112" s="928"/>
    </row>
    <row r="113" spans="1:130" s="197" customFormat="1" ht="26.25" customHeight="1">
      <c r="A113" s="960"/>
      <c r="B113" s="961"/>
      <c r="C113" s="956" t="s">
        <v>423</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39">
        <v>573212</v>
      </c>
      <c r="AB113" s="940"/>
      <c r="AC113" s="940"/>
      <c r="AD113" s="940"/>
      <c r="AE113" s="941"/>
      <c r="AF113" s="942">
        <v>515047</v>
      </c>
      <c r="AG113" s="940"/>
      <c r="AH113" s="940"/>
      <c r="AI113" s="940"/>
      <c r="AJ113" s="941"/>
      <c r="AK113" s="942">
        <v>538938</v>
      </c>
      <c r="AL113" s="940"/>
      <c r="AM113" s="940"/>
      <c r="AN113" s="940"/>
      <c r="AO113" s="941"/>
      <c r="AP113" s="943">
        <v>6.4</v>
      </c>
      <c r="AQ113" s="944"/>
      <c r="AR113" s="944"/>
      <c r="AS113" s="944"/>
      <c r="AT113" s="945"/>
      <c r="AU113" s="905"/>
      <c r="AV113" s="906"/>
      <c r="AW113" s="906"/>
      <c r="AX113" s="906"/>
      <c r="AY113" s="907"/>
      <c r="AZ113" s="955" t="s">
        <v>424</v>
      </c>
      <c r="BA113" s="956"/>
      <c r="BB113" s="956"/>
      <c r="BC113" s="956"/>
      <c r="BD113" s="956"/>
      <c r="BE113" s="956"/>
      <c r="BF113" s="956"/>
      <c r="BG113" s="956"/>
      <c r="BH113" s="956"/>
      <c r="BI113" s="956"/>
      <c r="BJ113" s="956"/>
      <c r="BK113" s="956"/>
      <c r="BL113" s="956"/>
      <c r="BM113" s="956"/>
      <c r="BN113" s="956"/>
      <c r="BO113" s="956"/>
      <c r="BP113" s="957"/>
      <c r="BQ113" s="925">
        <v>1166717</v>
      </c>
      <c r="BR113" s="926"/>
      <c r="BS113" s="926"/>
      <c r="BT113" s="926"/>
      <c r="BU113" s="926"/>
      <c r="BV113" s="926">
        <v>1042723</v>
      </c>
      <c r="BW113" s="926"/>
      <c r="BX113" s="926"/>
      <c r="BY113" s="926"/>
      <c r="BZ113" s="926"/>
      <c r="CA113" s="926">
        <v>1511111</v>
      </c>
      <c r="CB113" s="926"/>
      <c r="CC113" s="926"/>
      <c r="CD113" s="926"/>
      <c r="CE113" s="926"/>
      <c r="CF113" s="920">
        <v>17.8</v>
      </c>
      <c r="CG113" s="921"/>
      <c r="CH113" s="921"/>
      <c r="CI113" s="921"/>
      <c r="CJ113" s="921"/>
      <c r="CK113" s="951"/>
      <c r="CL113" s="952"/>
      <c r="CM113" s="922" t="s">
        <v>425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64" t="s">
        <v>416</v>
      </c>
      <c r="DH113" s="965"/>
      <c r="DI113" s="965"/>
      <c r="DJ113" s="965"/>
      <c r="DK113" s="966"/>
      <c r="DL113" s="967" t="s">
        <v>416</v>
      </c>
      <c r="DM113" s="965"/>
      <c r="DN113" s="965"/>
      <c r="DO113" s="965"/>
      <c r="DP113" s="966"/>
      <c r="DQ113" s="967" t="s">
        <v>416</v>
      </c>
      <c r="DR113" s="965"/>
      <c r="DS113" s="965"/>
      <c r="DT113" s="965"/>
      <c r="DU113" s="966"/>
      <c r="DV113" s="968" t="s">
        <v>416</v>
      </c>
      <c r="DW113" s="969"/>
      <c r="DX113" s="969"/>
      <c r="DY113" s="969"/>
      <c r="DZ113" s="970"/>
    </row>
    <row r="114" spans="1:130" s="197" customFormat="1" ht="26.25" customHeight="1">
      <c r="A114" s="960"/>
      <c r="B114" s="961"/>
      <c r="C114" s="956" t="s">
        <v>426</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64">
        <v>373990</v>
      </c>
      <c r="AB114" s="965"/>
      <c r="AC114" s="965"/>
      <c r="AD114" s="965"/>
      <c r="AE114" s="966"/>
      <c r="AF114" s="967">
        <v>268046</v>
      </c>
      <c r="AG114" s="965"/>
      <c r="AH114" s="965"/>
      <c r="AI114" s="965"/>
      <c r="AJ114" s="966"/>
      <c r="AK114" s="967">
        <v>110723</v>
      </c>
      <c r="AL114" s="965"/>
      <c r="AM114" s="965"/>
      <c r="AN114" s="965"/>
      <c r="AO114" s="966"/>
      <c r="AP114" s="968">
        <v>1.3</v>
      </c>
      <c r="AQ114" s="969"/>
      <c r="AR114" s="969"/>
      <c r="AS114" s="969"/>
      <c r="AT114" s="970"/>
      <c r="AU114" s="905"/>
      <c r="AV114" s="906"/>
      <c r="AW114" s="906"/>
      <c r="AX114" s="906"/>
      <c r="AY114" s="907"/>
      <c r="AZ114" s="955" t="s">
        <v>427</v>
      </c>
      <c r="BA114" s="956"/>
      <c r="BB114" s="956"/>
      <c r="BC114" s="956"/>
      <c r="BD114" s="956"/>
      <c r="BE114" s="956"/>
      <c r="BF114" s="956"/>
      <c r="BG114" s="956"/>
      <c r="BH114" s="956"/>
      <c r="BI114" s="956"/>
      <c r="BJ114" s="956"/>
      <c r="BK114" s="956"/>
      <c r="BL114" s="956"/>
      <c r="BM114" s="956"/>
      <c r="BN114" s="956"/>
      <c r="BO114" s="956"/>
      <c r="BP114" s="957"/>
      <c r="BQ114" s="925">
        <v>1963268</v>
      </c>
      <c r="BR114" s="926"/>
      <c r="BS114" s="926"/>
      <c r="BT114" s="926"/>
      <c r="BU114" s="926"/>
      <c r="BV114" s="926">
        <v>1649958</v>
      </c>
      <c r="BW114" s="926"/>
      <c r="BX114" s="926"/>
      <c r="BY114" s="926"/>
      <c r="BZ114" s="926"/>
      <c r="CA114" s="926">
        <v>1461784</v>
      </c>
      <c r="CB114" s="926"/>
      <c r="CC114" s="926"/>
      <c r="CD114" s="926"/>
      <c r="CE114" s="926"/>
      <c r="CF114" s="920">
        <v>17.2</v>
      </c>
      <c r="CG114" s="921"/>
      <c r="CH114" s="921"/>
      <c r="CI114" s="921"/>
      <c r="CJ114" s="921"/>
      <c r="CK114" s="951"/>
      <c r="CL114" s="952"/>
      <c r="CM114" s="922" t="s">
        <v>428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64" t="s">
        <v>416</v>
      </c>
      <c r="DH114" s="965"/>
      <c r="DI114" s="965"/>
      <c r="DJ114" s="965"/>
      <c r="DK114" s="966"/>
      <c r="DL114" s="967" t="s">
        <v>416</v>
      </c>
      <c r="DM114" s="965"/>
      <c r="DN114" s="965"/>
      <c r="DO114" s="965"/>
      <c r="DP114" s="966"/>
      <c r="DQ114" s="967" t="s">
        <v>416</v>
      </c>
      <c r="DR114" s="965"/>
      <c r="DS114" s="965"/>
      <c r="DT114" s="965"/>
      <c r="DU114" s="966"/>
      <c r="DV114" s="968" t="s">
        <v>416</v>
      </c>
      <c r="DW114" s="969"/>
      <c r="DX114" s="969"/>
      <c r="DY114" s="969"/>
      <c r="DZ114" s="970"/>
    </row>
    <row r="115" spans="1:130" s="197" customFormat="1" ht="26.25" customHeight="1">
      <c r="A115" s="960"/>
      <c r="B115" s="961"/>
      <c r="C115" s="956" t="s">
        <v>429</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39">
        <v>56863</v>
      </c>
      <c r="AB115" s="940"/>
      <c r="AC115" s="940"/>
      <c r="AD115" s="940"/>
      <c r="AE115" s="941"/>
      <c r="AF115" s="942">
        <v>56075</v>
      </c>
      <c r="AG115" s="940"/>
      <c r="AH115" s="940"/>
      <c r="AI115" s="940"/>
      <c r="AJ115" s="941"/>
      <c r="AK115" s="942">
        <v>37106</v>
      </c>
      <c r="AL115" s="940"/>
      <c r="AM115" s="940"/>
      <c r="AN115" s="940"/>
      <c r="AO115" s="941"/>
      <c r="AP115" s="943">
        <v>0.4</v>
      </c>
      <c r="AQ115" s="944"/>
      <c r="AR115" s="944"/>
      <c r="AS115" s="944"/>
      <c r="AT115" s="945"/>
      <c r="AU115" s="905"/>
      <c r="AV115" s="906"/>
      <c r="AW115" s="906"/>
      <c r="AX115" s="906"/>
      <c r="AY115" s="907"/>
      <c r="AZ115" s="955" t="s">
        <v>430</v>
      </c>
      <c r="BA115" s="956"/>
      <c r="BB115" s="956"/>
      <c r="BC115" s="956"/>
      <c r="BD115" s="956"/>
      <c r="BE115" s="956"/>
      <c r="BF115" s="956"/>
      <c r="BG115" s="956"/>
      <c r="BH115" s="956"/>
      <c r="BI115" s="956"/>
      <c r="BJ115" s="956"/>
      <c r="BK115" s="956"/>
      <c r="BL115" s="956"/>
      <c r="BM115" s="956"/>
      <c r="BN115" s="956"/>
      <c r="BO115" s="956"/>
      <c r="BP115" s="957"/>
      <c r="BQ115" s="925" t="s">
        <v>416</v>
      </c>
      <c r="BR115" s="926"/>
      <c r="BS115" s="926"/>
      <c r="BT115" s="926"/>
      <c r="BU115" s="926"/>
      <c r="BV115" s="926" t="s">
        <v>416</v>
      </c>
      <c r="BW115" s="926"/>
      <c r="BX115" s="926"/>
      <c r="BY115" s="926"/>
      <c r="BZ115" s="926"/>
      <c r="CA115" s="926" t="s">
        <v>416</v>
      </c>
      <c r="CB115" s="926"/>
      <c r="CC115" s="926"/>
      <c r="CD115" s="926"/>
      <c r="CE115" s="926"/>
      <c r="CF115" s="920" t="s">
        <v>416</v>
      </c>
      <c r="CG115" s="921"/>
      <c r="CH115" s="921"/>
      <c r="CI115" s="921"/>
      <c r="CJ115" s="921"/>
      <c r="CK115" s="951"/>
      <c r="CL115" s="952"/>
      <c r="CM115" s="955" t="s">
        <v>431</v>
      </c>
      <c r="CN115" s="979"/>
      <c r="CO115" s="979"/>
      <c r="CP115" s="979"/>
      <c r="CQ115" s="979"/>
      <c r="CR115" s="979"/>
      <c r="CS115" s="979"/>
      <c r="CT115" s="979"/>
      <c r="CU115" s="979"/>
      <c r="CV115" s="979"/>
      <c r="CW115" s="979"/>
      <c r="CX115" s="979"/>
      <c r="CY115" s="979"/>
      <c r="CZ115" s="979"/>
      <c r="DA115" s="979"/>
      <c r="DB115" s="979"/>
      <c r="DC115" s="979"/>
      <c r="DD115" s="979"/>
      <c r="DE115" s="979"/>
      <c r="DF115" s="957"/>
      <c r="DG115" s="964" t="s">
        <v>416</v>
      </c>
      <c r="DH115" s="965"/>
      <c r="DI115" s="965"/>
      <c r="DJ115" s="965"/>
      <c r="DK115" s="966"/>
      <c r="DL115" s="967" t="s">
        <v>416</v>
      </c>
      <c r="DM115" s="965"/>
      <c r="DN115" s="965"/>
      <c r="DO115" s="965"/>
      <c r="DP115" s="966"/>
      <c r="DQ115" s="967" t="s">
        <v>416</v>
      </c>
      <c r="DR115" s="965"/>
      <c r="DS115" s="965"/>
      <c r="DT115" s="965"/>
      <c r="DU115" s="966"/>
      <c r="DV115" s="968" t="s">
        <v>416</v>
      </c>
      <c r="DW115" s="969"/>
      <c r="DX115" s="969"/>
      <c r="DY115" s="969"/>
      <c r="DZ115" s="970"/>
    </row>
    <row r="116" spans="1:130" s="197" customFormat="1" ht="26.25" customHeight="1">
      <c r="A116" s="962"/>
      <c r="B116" s="963"/>
      <c r="C116" s="977" t="s">
        <v>432</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v>120</v>
      </c>
      <c r="AB116" s="965"/>
      <c r="AC116" s="965"/>
      <c r="AD116" s="965"/>
      <c r="AE116" s="966"/>
      <c r="AF116" s="967">
        <v>81</v>
      </c>
      <c r="AG116" s="965"/>
      <c r="AH116" s="965"/>
      <c r="AI116" s="965"/>
      <c r="AJ116" s="966"/>
      <c r="AK116" s="967">
        <v>38</v>
      </c>
      <c r="AL116" s="965"/>
      <c r="AM116" s="965"/>
      <c r="AN116" s="965"/>
      <c r="AO116" s="966"/>
      <c r="AP116" s="968">
        <v>0</v>
      </c>
      <c r="AQ116" s="969"/>
      <c r="AR116" s="969"/>
      <c r="AS116" s="969"/>
      <c r="AT116" s="970"/>
      <c r="AU116" s="905"/>
      <c r="AV116" s="906"/>
      <c r="AW116" s="906"/>
      <c r="AX116" s="906"/>
      <c r="AY116" s="907"/>
      <c r="AZ116" s="955" t="s">
        <v>433</v>
      </c>
      <c r="BA116" s="956"/>
      <c r="BB116" s="956"/>
      <c r="BC116" s="956"/>
      <c r="BD116" s="956"/>
      <c r="BE116" s="956"/>
      <c r="BF116" s="956"/>
      <c r="BG116" s="956"/>
      <c r="BH116" s="956"/>
      <c r="BI116" s="956"/>
      <c r="BJ116" s="956"/>
      <c r="BK116" s="956"/>
      <c r="BL116" s="956"/>
      <c r="BM116" s="956"/>
      <c r="BN116" s="956"/>
      <c r="BO116" s="956"/>
      <c r="BP116" s="957"/>
      <c r="BQ116" s="925" t="s">
        <v>416</v>
      </c>
      <c r="BR116" s="926"/>
      <c r="BS116" s="926"/>
      <c r="BT116" s="926"/>
      <c r="BU116" s="926"/>
      <c r="BV116" s="926" t="s">
        <v>416</v>
      </c>
      <c r="BW116" s="926"/>
      <c r="BX116" s="926"/>
      <c r="BY116" s="926"/>
      <c r="BZ116" s="926"/>
      <c r="CA116" s="926" t="s">
        <v>416</v>
      </c>
      <c r="CB116" s="926"/>
      <c r="CC116" s="926"/>
      <c r="CD116" s="926"/>
      <c r="CE116" s="926"/>
      <c r="CF116" s="920" t="s">
        <v>416</v>
      </c>
      <c r="CG116" s="921"/>
      <c r="CH116" s="921"/>
      <c r="CI116" s="921"/>
      <c r="CJ116" s="921"/>
      <c r="CK116" s="951"/>
      <c r="CL116" s="952"/>
      <c r="CM116" s="922" t="s">
        <v>434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64">
        <v>247670</v>
      </c>
      <c r="DH116" s="965"/>
      <c r="DI116" s="965"/>
      <c r="DJ116" s="965"/>
      <c r="DK116" s="966"/>
      <c r="DL116" s="967">
        <v>195014</v>
      </c>
      <c r="DM116" s="965"/>
      <c r="DN116" s="965"/>
      <c r="DO116" s="965"/>
      <c r="DP116" s="966"/>
      <c r="DQ116" s="967">
        <v>191830</v>
      </c>
      <c r="DR116" s="965"/>
      <c r="DS116" s="965"/>
      <c r="DT116" s="965"/>
      <c r="DU116" s="966"/>
      <c r="DV116" s="968">
        <v>2.2999999999999998</v>
      </c>
      <c r="DW116" s="969"/>
      <c r="DX116" s="969"/>
      <c r="DY116" s="969"/>
      <c r="DZ116" s="970"/>
    </row>
    <row r="117" spans="1:130" s="197" customFormat="1" ht="26.25" customHeight="1">
      <c r="A117" s="910" t="s">
        <v>166</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99" t="s">
        <v>435</v>
      </c>
      <c r="Z117" s="890"/>
      <c r="AA117" s="1002">
        <v>3132265</v>
      </c>
      <c r="AB117" s="972"/>
      <c r="AC117" s="972"/>
      <c r="AD117" s="972"/>
      <c r="AE117" s="973"/>
      <c r="AF117" s="971">
        <v>2927447</v>
      </c>
      <c r="AG117" s="972"/>
      <c r="AH117" s="972"/>
      <c r="AI117" s="972"/>
      <c r="AJ117" s="973"/>
      <c r="AK117" s="971">
        <v>2775906</v>
      </c>
      <c r="AL117" s="972"/>
      <c r="AM117" s="972"/>
      <c r="AN117" s="972"/>
      <c r="AO117" s="973"/>
      <c r="AP117" s="974"/>
      <c r="AQ117" s="975"/>
      <c r="AR117" s="975"/>
      <c r="AS117" s="975"/>
      <c r="AT117" s="976"/>
      <c r="AU117" s="905"/>
      <c r="AV117" s="906"/>
      <c r="AW117" s="906"/>
      <c r="AX117" s="906"/>
      <c r="AY117" s="907"/>
      <c r="AZ117" s="1001" t="s">
        <v>436</v>
      </c>
      <c r="BA117" s="977"/>
      <c r="BB117" s="977"/>
      <c r="BC117" s="977"/>
      <c r="BD117" s="977"/>
      <c r="BE117" s="977"/>
      <c r="BF117" s="977"/>
      <c r="BG117" s="977"/>
      <c r="BH117" s="977"/>
      <c r="BI117" s="977"/>
      <c r="BJ117" s="977"/>
      <c r="BK117" s="977"/>
      <c r="BL117" s="977"/>
      <c r="BM117" s="977"/>
      <c r="BN117" s="977"/>
      <c r="BO117" s="977"/>
      <c r="BP117" s="978"/>
      <c r="BQ117" s="991" t="s">
        <v>416</v>
      </c>
      <c r="BR117" s="992"/>
      <c r="BS117" s="992"/>
      <c r="BT117" s="992"/>
      <c r="BU117" s="992"/>
      <c r="BV117" s="992" t="s">
        <v>416</v>
      </c>
      <c r="BW117" s="992"/>
      <c r="BX117" s="992"/>
      <c r="BY117" s="992"/>
      <c r="BZ117" s="992"/>
      <c r="CA117" s="992" t="s">
        <v>416</v>
      </c>
      <c r="CB117" s="992"/>
      <c r="CC117" s="992"/>
      <c r="CD117" s="992"/>
      <c r="CE117" s="992"/>
      <c r="CF117" s="920" t="s">
        <v>416</v>
      </c>
      <c r="CG117" s="921"/>
      <c r="CH117" s="921"/>
      <c r="CI117" s="921"/>
      <c r="CJ117" s="921"/>
      <c r="CK117" s="951"/>
      <c r="CL117" s="952"/>
      <c r="CM117" s="922" t="s">
        <v>437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64" t="s">
        <v>416</v>
      </c>
      <c r="DH117" s="965"/>
      <c r="DI117" s="965"/>
      <c r="DJ117" s="965"/>
      <c r="DK117" s="966"/>
      <c r="DL117" s="967" t="s">
        <v>416</v>
      </c>
      <c r="DM117" s="965"/>
      <c r="DN117" s="965"/>
      <c r="DO117" s="965"/>
      <c r="DP117" s="966"/>
      <c r="DQ117" s="967" t="s">
        <v>416</v>
      </c>
      <c r="DR117" s="965"/>
      <c r="DS117" s="965"/>
      <c r="DT117" s="965"/>
      <c r="DU117" s="966"/>
      <c r="DV117" s="968" t="s">
        <v>416</v>
      </c>
      <c r="DW117" s="969"/>
      <c r="DX117" s="969"/>
      <c r="DY117" s="969"/>
      <c r="DZ117" s="970"/>
    </row>
    <row r="118" spans="1:130" s="197" customFormat="1" ht="26.25" customHeight="1">
      <c r="A118" s="910" t="s">
        <v>409</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407</v>
      </c>
      <c r="AB118" s="889"/>
      <c r="AC118" s="889"/>
      <c r="AD118" s="889"/>
      <c r="AE118" s="890"/>
      <c r="AF118" s="888" t="s">
        <v>283</v>
      </c>
      <c r="AG118" s="889"/>
      <c r="AH118" s="889"/>
      <c r="AI118" s="889"/>
      <c r="AJ118" s="890"/>
      <c r="AK118" s="888" t="s">
        <v>282</v>
      </c>
      <c r="AL118" s="889"/>
      <c r="AM118" s="889"/>
      <c r="AN118" s="889"/>
      <c r="AO118" s="890"/>
      <c r="AP118" s="996" t="s">
        <v>408</v>
      </c>
      <c r="AQ118" s="997"/>
      <c r="AR118" s="997"/>
      <c r="AS118" s="997"/>
      <c r="AT118" s="998"/>
      <c r="AU118" s="908"/>
      <c r="AV118" s="909"/>
      <c r="AW118" s="909"/>
      <c r="AX118" s="909"/>
      <c r="AY118" s="909"/>
      <c r="AZ118" s="228" t="s">
        <v>166</v>
      </c>
      <c r="BA118" s="228"/>
      <c r="BB118" s="228"/>
      <c r="BC118" s="228"/>
      <c r="BD118" s="228"/>
      <c r="BE118" s="228"/>
      <c r="BF118" s="228"/>
      <c r="BG118" s="228"/>
      <c r="BH118" s="228"/>
      <c r="BI118" s="228"/>
      <c r="BJ118" s="228"/>
      <c r="BK118" s="228"/>
      <c r="BL118" s="228"/>
      <c r="BM118" s="228"/>
      <c r="BN118" s="228"/>
      <c r="BO118" s="999" t="s">
        <v>438</v>
      </c>
      <c r="BP118" s="1000"/>
      <c r="BQ118" s="991">
        <v>29240378</v>
      </c>
      <c r="BR118" s="992"/>
      <c r="BS118" s="992"/>
      <c r="BT118" s="992"/>
      <c r="BU118" s="992"/>
      <c r="BV118" s="992">
        <v>27425755</v>
      </c>
      <c r="BW118" s="992"/>
      <c r="BX118" s="992"/>
      <c r="BY118" s="992"/>
      <c r="BZ118" s="992"/>
      <c r="CA118" s="992">
        <v>26397467</v>
      </c>
      <c r="CB118" s="992"/>
      <c r="CC118" s="992"/>
      <c r="CD118" s="992"/>
      <c r="CE118" s="992"/>
      <c r="CF118" s="993"/>
      <c r="CG118" s="994"/>
      <c r="CH118" s="994"/>
      <c r="CI118" s="994"/>
      <c r="CJ118" s="995"/>
      <c r="CK118" s="951"/>
      <c r="CL118" s="952"/>
      <c r="CM118" s="922" t="s">
        <v>439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64" t="s">
        <v>109</v>
      </c>
      <c r="DH118" s="965"/>
      <c r="DI118" s="965"/>
      <c r="DJ118" s="965"/>
      <c r="DK118" s="966"/>
      <c r="DL118" s="967" t="s">
        <v>109</v>
      </c>
      <c r="DM118" s="965"/>
      <c r="DN118" s="965"/>
      <c r="DO118" s="965"/>
      <c r="DP118" s="966"/>
      <c r="DQ118" s="967" t="s">
        <v>109</v>
      </c>
      <c r="DR118" s="965"/>
      <c r="DS118" s="965"/>
      <c r="DT118" s="965"/>
      <c r="DU118" s="966"/>
      <c r="DV118" s="968" t="s">
        <v>109</v>
      </c>
      <c r="DW118" s="969"/>
      <c r="DX118" s="969"/>
      <c r="DY118" s="969"/>
      <c r="DZ118" s="970"/>
    </row>
    <row r="119" spans="1:130" s="197" customFormat="1" ht="26.25" customHeight="1">
      <c r="A119" s="980" t="s">
        <v>412</v>
      </c>
      <c r="B119" s="950"/>
      <c r="C119" s="929" t="s">
        <v>413</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895" t="s">
        <v>109</v>
      </c>
      <c r="AB119" s="896"/>
      <c r="AC119" s="896"/>
      <c r="AD119" s="896"/>
      <c r="AE119" s="897"/>
      <c r="AF119" s="898" t="s">
        <v>109</v>
      </c>
      <c r="AG119" s="896"/>
      <c r="AH119" s="896"/>
      <c r="AI119" s="896"/>
      <c r="AJ119" s="897"/>
      <c r="AK119" s="898" t="s">
        <v>109</v>
      </c>
      <c r="AL119" s="896"/>
      <c r="AM119" s="896"/>
      <c r="AN119" s="896"/>
      <c r="AO119" s="897"/>
      <c r="AP119" s="899" t="s">
        <v>109</v>
      </c>
      <c r="AQ119" s="900"/>
      <c r="AR119" s="900"/>
      <c r="AS119" s="900"/>
      <c r="AT119" s="901"/>
      <c r="AU119" s="983" t="s">
        <v>440</v>
      </c>
      <c r="AV119" s="984"/>
      <c r="AW119" s="984"/>
      <c r="AX119" s="984"/>
      <c r="AY119" s="985"/>
      <c r="AZ119" s="946" t="s">
        <v>441</v>
      </c>
      <c r="BA119" s="893"/>
      <c r="BB119" s="893"/>
      <c r="BC119" s="893"/>
      <c r="BD119" s="893"/>
      <c r="BE119" s="893"/>
      <c r="BF119" s="893"/>
      <c r="BG119" s="893"/>
      <c r="BH119" s="893"/>
      <c r="BI119" s="893"/>
      <c r="BJ119" s="893"/>
      <c r="BK119" s="893"/>
      <c r="BL119" s="893"/>
      <c r="BM119" s="893"/>
      <c r="BN119" s="893"/>
      <c r="BO119" s="893"/>
      <c r="BP119" s="894"/>
      <c r="BQ119" s="932">
        <v>1913681</v>
      </c>
      <c r="BR119" s="933"/>
      <c r="BS119" s="933"/>
      <c r="BT119" s="933"/>
      <c r="BU119" s="933"/>
      <c r="BV119" s="933">
        <v>1694787</v>
      </c>
      <c r="BW119" s="933"/>
      <c r="BX119" s="933"/>
      <c r="BY119" s="933"/>
      <c r="BZ119" s="933"/>
      <c r="CA119" s="933">
        <v>2207051</v>
      </c>
      <c r="CB119" s="933"/>
      <c r="CC119" s="933"/>
      <c r="CD119" s="933"/>
      <c r="CE119" s="933"/>
      <c r="CF119" s="947">
        <v>26</v>
      </c>
      <c r="CG119" s="948"/>
      <c r="CH119" s="948"/>
      <c r="CI119" s="948"/>
      <c r="CJ119" s="948"/>
      <c r="CK119" s="953"/>
      <c r="CL119" s="954"/>
      <c r="CM119" s="1010" t="s">
        <v>442</v>
      </c>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2"/>
      <c r="DG119" s="1003" t="s">
        <v>109</v>
      </c>
      <c r="DH119" s="1004"/>
      <c r="DI119" s="1004"/>
      <c r="DJ119" s="1004"/>
      <c r="DK119" s="1005"/>
      <c r="DL119" s="1006" t="s">
        <v>109</v>
      </c>
      <c r="DM119" s="1004"/>
      <c r="DN119" s="1004"/>
      <c r="DO119" s="1004"/>
      <c r="DP119" s="1005"/>
      <c r="DQ119" s="1006" t="s">
        <v>109</v>
      </c>
      <c r="DR119" s="1004"/>
      <c r="DS119" s="1004"/>
      <c r="DT119" s="1004"/>
      <c r="DU119" s="1005"/>
      <c r="DV119" s="1007" t="s">
        <v>109</v>
      </c>
      <c r="DW119" s="1008"/>
      <c r="DX119" s="1008"/>
      <c r="DY119" s="1008"/>
      <c r="DZ119" s="1009"/>
    </row>
    <row r="120" spans="1:130" s="197" customFormat="1" ht="26.25" customHeight="1">
      <c r="A120" s="981"/>
      <c r="B120" s="952"/>
      <c r="C120" s="922" t="s">
        <v>418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64" t="s">
        <v>109</v>
      </c>
      <c r="AB120" s="965"/>
      <c r="AC120" s="965"/>
      <c r="AD120" s="965"/>
      <c r="AE120" s="966"/>
      <c r="AF120" s="967" t="s">
        <v>109</v>
      </c>
      <c r="AG120" s="965"/>
      <c r="AH120" s="965"/>
      <c r="AI120" s="965"/>
      <c r="AJ120" s="966"/>
      <c r="AK120" s="967" t="s">
        <v>109</v>
      </c>
      <c r="AL120" s="965"/>
      <c r="AM120" s="965"/>
      <c r="AN120" s="965"/>
      <c r="AO120" s="966"/>
      <c r="AP120" s="968" t="s">
        <v>109</v>
      </c>
      <c r="AQ120" s="969"/>
      <c r="AR120" s="969"/>
      <c r="AS120" s="969"/>
      <c r="AT120" s="970"/>
      <c r="AU120" s="986"/>
      <c r="AV120" s="987"/>
      <c r="AW120" s="987"/>
      <c r="AX120" s="987"/>
      <c r="AY120" s="988"/>
      <c r="AZ120" s="955" t="s">
        <v>443</v>
      </c>
      <c r="BA120" s="956"/>
      <c r="BB120" s="956"/>
      <c r="BC120" s="956"/>
      <c r="BD120" s="956"/>
      <c r="BE120" s="956"/>
      <c r="BF120" s="956"/>
      <c r="BG120" s="956"/>
      <c r="BH120" s="956"/>
      <c r="BI120" s="956"/>
      <c r="BJ120" s="956"/>
      <c r="BK120" s="956"/>
      <c r="BL120" s="956"/>
      <c r="BM120" s="956"/>
      <c r="BN120" s="956"/>
      <c r="BO120" s="956"/>
      <c r="BP120" s="957"/>
      <c r="BQ120" s="925">
        <v>2628758</v>
      </c>
      <c r="BR120" s="926"/>
      <c r="BS120" s="926"/>
      <c r="BT120" s="926"/>
      <c r="BU120" s="926"/>
      <c r="BV120" s="926">
        <v>2438676</v>
      </c>
      <c r="BW120" s="926"/>
      <c r="BX120" s="926"/>
      <c r="BY120" s="926"/>
      <c r="BZ120" s="926"/>
      <c r="CA120" s="926">
        <v>1746333</v>
      </c>
      <c r="CB120" s="926"/>
      <c r="CC120" s="926"/>
      <c r="CD120" s="926"/>
      <c r="CE120" s="926"/>
      <c r="CF120" s="920">
        <v>20.6</v>
      </c>
      <c r="CG120" s="921"/>
      <c r="CH120" s="921"/>
      <c r="CI120" s="921"/>
      <c r="CJ120" s="921"/>
      <c r="CK120" s="1019" t="s">
        <v>444</v>
      </c>
      <c r="CL120" s="1020"/>
      <c r="CM120" s="1020"/>
      <c r="CN120" s="1020"/>
      <c r="CO120" s="1021"/>
      <c r="CP120" s="1027" t="s">
        <v>445</v>
      </c>
      <c r="CQ120" s="1028"/>
      <c r="CR120" s="1028"/>
      <c r="CS120" s="1028"/>
      <c r="CT120" s="1028"/>
      <c r="CU120" s="1028"/>
      <c r="CV120" s="1028"/>
      <c r="CW120" s="1028"/>
      <c r="CX120" s="1028"/>
      <c r="CY120" s="1028"/>
      <c r="CZ120" s="1028"/>
      <c r="DA120" s="1028"/>
      <c r="DB120" s="1028"/>
      <c r="DC120" s="1028"/>
      <c r="DD120" s="1028"/>
      <c r="DE120" s="1028"/>
      <c r="DF120" s="1029"/>
      <c r="DG120" s="932">
        <v>7396465</v>
      </c>
      <c r="DH120" s="933"/>
      <c r="DI120" s="933"/>
      <c r="DJ120" s="933"/>
      <c r="DK120" s="933"/>
      <c r="DL120" s="933">
        <v>6599132</v>
      </c>
      <c r="DM120" s="933"/>
      <c r="DN120" s="933"/>
      <c r="DO120" s="933"/>
      <c r="DP120" s="933"/>
      <c r="DQ120" s="933">
        <v>6063606</v>
      </c>
      <c r="DR120" s="933"/>
      <c r="DS120" s="933"/>
      <c r="DT120" s="933"/>
      <c r="DU120" s="933"/>
      <c r="DV120" s="934">
        <v>71.5</v>
      </c>
      <c r="DW120" s="934"/>
      <c r="DX120" s="934"/>
      <c r="DY120" s="934"/>
      <c r="DZ120" s="935"/>
    </row>
    <row r="121" spans="1:130" s="197" customFormat="1" ht="26.25" customHeight="1">
      <c r="A121" s="981"/>
      <c r="B121" s="952"/>
      <c r="C121" s="1016" t="s">
        <v>446</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964" t="s">
        <v>109</v>
      </c>
      <c r="AB121" s="965"/>
      <c r="AC121" s="965"/>
      <c r="AD121" s="965"/>
      <c r="AE121" s="966"/>
      <c r="AF121" s="967" t="s">
        <v>109</v>
      </c>
      <c r="AG121" s="965"/>
      <c r="AH121" s="965"/>
      <c r="AI121" s="965"/>
      <c r="AJ121" s="966"/>
      <c r="AK121" s="967" t="s">
        <v>109</v>
      </c>
      <c r="AL121" s="965"/>
      <c r="AM121" s="965"/>
      <c r="AN121" s="965"/>
      <c r="AO121" s="966"/>
      <c r="AP121" s="968" t="s">
        <v>109</v>
      </c>
      <c r="AQ121" s="969"/>
      <c r="AR121" s="969"/>
      <c r="AS121" s="969"/>
      <c r="AT121" s="970"/>
      <c r="AU121" s="986"/>
      <c r="AV121" s="987"/>
      <c r="AW121" s="987"/>
      <c r="AX121" s="987"/>
      <c r="AY121" s="988"/>
      <c r="AZ121" s="1001" t="s">
        <v>447</v>
      </c>
      <c r="BA121" s="977"/>
      <c r="BB121" s="977"/>
      <c r="BC121" s="977"/>
      <c r="BD121" s="977"/>
      <c r="BE121" s="977"/>
      <c r="BF121" s="977"/>
      <c r="BG121" s="977"/>
      <c r="BH121" s="977"/>
      <c r="BI121" s="977"/>
      <c r="BJ121" s="977"/>
      <c r="BK121" s="977"/>
      <c r="BL121" s="977"/>
      <c r="BM121" s="977"/>
      <c r="BN121" s="977"/>
      <c r="BO121" s="977"/>
      <c r="BP121" s="978"/>
      <c r="BQ121" s="991">
        <v>17155016</v>
      </c>
      <c r="BR121" s="992"/>
      <c r="BS121" s="992"/>
      <c r="BT121" s="992"/>
      <c r="BU121" s="992"/>
      <c r="BV121" s="992">
        <v>16896975</v>
      </c>
      <c r="BW121" s="992"/>
      <c r="BX121" s="992"/>
      <c r="BY121" s="992"/>
      <c r="BZ121" s="992"/>
      <c r="CA121" s="992">
        <v>16432278</v>
      </c>
      <c r="CB121" s="992"/>
      <c r="CC121" s="992"/>
      <c r="CD121" s="992"/>
      <c r="CE121" s="992"/>
      <c r="CF121" s="1030">
        <v>193.7</v>
      </c>
      <c r="CG121" s="1031"/>
      <c r="CH121" s="1031"/>
      <c r="CI121" s="1031"/>
      <c r="CJ121" s="1031"/>
      <c r="CK121" s="1022"/>
      <c r="CL121" s="1023"/>
      <c r="CM121" s="1023"/>
      <c r="CN121" s="1023"/>
      <c r="CO121" s="1024"/>
      <c r="CP121" s="1013" t="s">
        <v>448</v>
      </c>
      <c r="CQ121" s="1014"/>
      <c r="CR121" s="1014"/>
      <c r="CS121" s="1014"/>
      <c r="CT121" s="1014"/>
      <c r="CU121" s="1014"/>
      <c r="CV121" s="1014"/>
      <c r="CW121" s="1014"/>
      <c r="CX121" s="1014"/>
      <c r="CY121" s="1014"/>
      <c r="CZ121" s="1014"/>
      <c r="DA121" s="1014"/>
      <c r="DB121" s="1014"/>
      <c r="DC121" s="1014"/>
      <c r="DD121" s="1014"/>
      <c r="DE121" s="1014"/>
      <c r="DF121" s="1015"/>
      <c r="DG121" s="925">
        <v>457861</v>
      </c>
      <c r="DH121" s="926"/>
      <c r="DI121" s="926"/>
      <c r="DJ121" s="926"/>
      <c r="DK121" s="926"/>
      <c r="DL121" s="926">
        <v>414851</v>
      </c>
      <c r="DM121" s="926"/>
      <c r="DN121" s="926"/>
      <c r="DO121" s="926"/>
      <c r="DP121" s="926"/>
      <c r="DQ121" s="926">
        <v>369877</v>
      </c>
      <c r="DR121" s="926"/>
      <c r="DS121" s="926"/>
      <c r="DT121" s="926"/>
      <c r="DU121" s="926"/>
      <c r="DV121" s="927">
        <v>4.4000000000000004</v>
      </c>
      <c r="DW121" s="927"/>
      <c r="DX121" s="927"/>
      <c r="DY121" s="927"/>
      <c r="DZ121" s="928"/>
    </row>
    <row r="122" spans="1:130" s="197" customFormat="1" ht="26.25" customHeight="1">
      <c r="A122" s="981"/>
      <c r="B122" s="952"/>
      <c r="C122" s="922" t="s">
        <v>428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64" t="s">
        <v>109</v>
      </c>
      <c r="AB122" s="965"/>
      <c r="AC122" s="965"/>
      <c r="AD122" s="965"/>
      <c r="AE122" s="966"/>
      <c r="AF122" s="967" t="s">
        <v>109</v>
      </c>
      <c r="AG122" s="965"/>
      <c r="AH122" s="965"/>
      <c r="AI122" s="965"/>
      <c r="AJ122" s="966"/>
      <c r="AK122" s="967" t="s">
        <v>109</v>
      </c>
      <c r="AL122" s="965"/>
      <c r="AM122" s="965"/>
      <c r="AN122" s="965"/>
      <c r="AO122" s="966"/>
      <c r="AP122" s="968" t="s">
        <v>109</v>
      </c>
      <c r="AQ122" s="969"/>
      <c r="AR122" s="969"/>
      <c r="AS122" s="969"/>
      <c r="AT122" s="970"/>
      <c r="AU122" s="989"/>
      <c r="AV122" s="990"/>
      <c r="AW122" s="990"/>
      <c r="AX122" s="990"/>
      <c r="AY122" s="990"/>
      <c r="AZ122" s="228" t="s">
        <v>166</v>
      </c>
      <c r="BA122" s="228"/>
      <c r="BB122" s="228"/>
      <c r="BC122" s="228"/>
      <c r="BD122" s="228"/>
      <c r="BE122" s="228"/>
      <c r="BF122" s="228"/>
      <c r="BG122" s="228"/>
      <c r="BH122" s="228"/>
      <c r="BI122" s="228"/>
      <c r="BJ122" s="228"/>
      <c r="BK122" s="228"/>
      <c r="BL122" s="228"/>
      <c r="BM122" s="228"/>
      <c r="BN122" s="228"/>
      <c r="BO122" s="999" t="s">
        <v>449</v>
      </c>
      <c r="BP122" s="1000"/>
      <c r="BQ122" s="1040">
        <v>21697455</v>
      </c>
      <c r="BR122" s="1041"/>
      <c r="BS122" s="1041"/>
      <c r="BT122" s="1041"/>
      <c r="BU122" s="1041"/>
      <c r="BV122" s="1041">
        <v>21030438</v>
      </c>
      <c r="BW122" s="1041"/>
      <c r="BX122" s="1041"/>
      <c r="BY122" s="1041"/>
      <c r="BZ122" s="1041"/>
      <c r="CA122" s="1041">
        <v>20385662</v>
      </c>
      <c r="CB122" s="1041"/>
      <c r="CC122" s="1041"/>
      <c r="CD122" s="1041"/>
      <c r="CE122" s="1041"/>
      <c r="CF122" s="993"/>
      <c r="CG122" s="994"/>
      <c r="CH122" s="994"/>
      <c r="CI122" s="994"/>
      <c r="CJ122" s="995"/>
      <c r="CK122" s="1022"/>
      <c r="CL122" s="1023"/>
      <c r="CM122" s="1023"/>
      <c r="CN122" s="1023"/>
      <c r="CO122" s="1024"/>
      <c r="CP122" s="1013" t="s">
        <v>450</v>
      </c>
      <c r="CQ122" s="1014"/>
      <c r="CR122" s="1014"/>
      <c r="CS122" s="1014"/>
      <c r="CT122" s="1014"/>
      <c r="CU122" s="1014"/>
      <c r="CV122" s="1014"/>
      <c r="CW122" s="1014"/>
      <c r="CX122" s="1014"/>
      <c r="CY122" s="1014"/>
      <c r="CZ122" s="1014"/>
      <c r="DA122" s="1014"/>
      <c r="DB122" s="1014"/>
      <c r="DC122" s="1014"/>
      <c r="DD122" s="1014"/>
      <c r="DE122" s="1014"/>
      <c r="DF122" s="1015"/>
      <c r="DG122" s="925" t="s">
        <v>109</v>
      </c>
      <c r="DH122" s="926"/>
      <c r="DI122" s="926"/>
      <c r="DJ122" s="926"/>
      <c r="DK122" s="926"/>
      <c r="DL122" s="926" t="s">
        <v>109</v>
      </c>
      <c r="DM122" s="926"/>
      <c r="DN122" s="926"/>
      <c r="DO122" s="926"/>
      <c r="DP122" s="926"/>
      <c r="DQ122" s="926">
        <v>2160</v>
      </c>
      <c r="DR122" s="926"/>
      <c r="DS122" s="926"/>
      <c r="DT122" s="926"/>
      <c r="DU122" s="926"/>
      <c r="DV122" s="927">
        <v>0</v>
      </c>
      <c r="DW122" s="927"/>
      <c r="DX122" s="927"/>
      <c r="DY122" s="927"/>
      <c r="DZ122" s="928"/>
    </row>
    <row r="123" spans="1:130" s="197" customFormat="1" ht="26.25" customHeight="1" thickBot="1">
      <c r="A123" s="981"/>
      <c r="B123" s="952"/>
      <c r="C123" s="922" t="s">
        <v>434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64">
        <v>52168</v>
      </c>
      <c r="AB123" s="965"/>
      <c r="AC123" s="965"/>
      <c r="AD123" s="965"/>
      <c r="AE123" s="966"/>
      <c r="AF123" s="967">
        <v>52168</v>
      </c>
      <c r="AG123" s="965"/>
      <c r="AH123" s="965"/>
      <c r="AI123" s="965"/>
      <c r="AJ123" s="966"/>
      <c r="AK123" s="967">
        <v>33914</v>
      </c>
      <c r="AL123" s="965"/>
      <c r="AM123" s="965"/>
      <c r="AN123" s="965"/>
      <c r="AO123" s="966"/>
      <c r="AP123" s="968">
        <v>0.4</v>
      </c>
      <c r="AQ123" s="969"/>
      <c r="AR123" s="969"/>
      <c r="AS123" s="969"/>
      <c r="AT123" s="970"/>
      <c r="AU123" s="1037" t="s">
        <v>451</v>
      </c>
      <c r="AV123" s="1038"/>
      <c r="AW123" s="1038"/>
      <c r="AX123" s="1038"/>
      <c r="AY123" s="1038"/>
      <c r="AZ123" s="1038"/>
      <c r="BA123" s="1038"/>
      <c r="BB123" s="1038"/>
      <c r="BC123" s="1038"/>
      <c r="BD123" s="1038"/>
      <c r="BE123" s="1038"/>
      <c r="BF123" s="1038"/>
      <c r="BG123" s="1038"/>
      <c r="BH123" s="1038"/>
      <c r="BI123" s="1038"/>
      <c r="BJ123" s="1038"/>
      <c r="BK123" s="1038"/>
      <c r="BL123" s="1038"/>
      <c r="BM123" s="1038"/>
      <c r="BN123" s="1038"/>
      <c r="BO123" s="1038"/>
      <c r="BP123" s="1039"/>
      <c r="BQ123" s="1032">
        <v>90</v>
      </c>
      <c r="BR123" s="1033"/>
      <c r="BS123" s="1033"/>
      <c r="BT123" s="1033"/>
      <c r="BU123" s="1033"/>
      <c r="BV123" s="1033">
        <v>77.5</v>
      </c>
      <c r="BW123" s="1033"/>
      <c r="BX123" s="1033"/>
      <c r="BY123" s="1033"/>
      <c r="BZ123" s="1033"/>
      <c r="CA123" s="1033">
        <v>70.8</v>
      </c>
      <c r="CB123" s="1033"/>
      <c r="CC123" s="1033"/>
      <c r="CD123" s="1033"/>
      <c r="CE123" s="1033"/>
      <c r="CF123" s="1034"/>
      <c r="CG123" s="1035"/>
      <c r="CH123" s="1035"/>
      <c r="CI123" s="1035"/>
      <c r="CJ123" s="1036"/>
      <c r="CK123" s="1022"/>
      <c r="CL123" s="1023"/>
      <c r="CM123" s="1023"/>
      <c r="CN123" s="1023"/>
      <c r="CO123" s="1024"/>
      <c r="CP123" s="1013" t="s">
        <v>452</v>
      </c>
      <c r="CQ123" s="1014"/>
      <c r="CR123" s="1014"/>
      <c r="CS123" s="1014"/>
      <c r="CT123" s="1014"/>
      <c r="CU123" s="1014"/>
      <c r="CV123" s="1014"/>
      <c r="CW123" s="1014"/>
      <c r="CX123" s="1014"/>
      <c r="CY123" s="1014"/>
      <c r="CZ123" s="1014"/>
      <c r="DA123" s="1014"/>
      <c r="DB123" s="1014"/>
      <c r="DC123" s="1014"/>
      <c r="DD123" s="1014"/>
      <c r="DE123" s="1014"/>
      <c r="DF123" s="1015"/>
      <c r="DG123" s="964" t="s">
        <v>453</v>
      </c>
      <c r="DH123" s="965"/>
      <c r="DI123" s="965"/>
      <c r="DJ123" s="965"/>
      <c r="DK123" s="966"/>
      <c r="DL123" s="967" t="s">
        <v>453</v>
      </c>
      <c r="DM123" s="965"/>
      <c r="DN123" s="965"/>
      <c r="DO123" s="965"/>
      <c r="DP123" s="966"/>
      <c r="DQ123" s="967" t="s">
        <v>453</v>
      </c>
      <c r="DR123" s="965"/>
      <c r="DS123" s="965"/>
      <c r="DT123" s="965"/>
      <c r="DU123" s="966"/>
      <c r="DV123" s="968" t="s">
        <v>453</v>
      </c>
      <c r="DW123" s="969"/>
      <c r="DX123" s="969"/>
      <c r="DY123" s="969"/>
      <c r="DZ123" s="970"/>
    </row>
    <row r="124" spans="1:130" s="197" customFormat="1" ht="26.25" customHeight="1">
      <c r="A124" s="981"/>
      <c r="B124" s="952"/>
      <c r="C124" s="922" t="s">
        <v>437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64" t="s">
        <v>453</v>
      </c>
      <c r="AB124" s="965"/>
      <c r="AC124" s="965"/>
      <c r="AD124" s="965"/>
      <c r="AE124" s="966"/>
      <c r="AF124" s="967" t="s">
        <v>453</v>
      </c>
      <c r="AG124" s="965"/>
      <c r="AH124" s="965"/>
      <c r="AI124" s="965"/>
      <c r="AJ124" s="966"/>
      <c r="AK124" s="967" t="s">
        <v>453</v>
      </c>
      <c r="AL124" s="965"/>
      <c r="AM124" s="965"/>
      <c r="AN124" s="965"/>
      <c r="AO124" s="966"/>
      <c r="AP124" s="968" t="s">
        <v>453</v>
      </c>
      <c r="AQ124" s="969"/>
      <c r="AR124" s="969"/>
      <c r="AS124" s="969"/>
      <c r="AT124" s="97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5"/>
      <c r="CL124" s="1025"/>
      <c r="CM124" s="1025"/>
      <c r="CN124" s="1025"/>
      <c r="CO124" s="1026"/>
      <c r="CP124" s="1013" t="s">
        <v>454</v>
      </c>
      <c r="CQ124" s="1014"/>
      <c r="CR124" s="1014"/>
      <c r="CS124" s="1014"/>
      <c r="CT124" s="1014"/>
      <c r="CU124" s="1014"/>
      <c r="CV124" s="1014"/>
      <c r="CW124" s="1014"/>
      <c r="CX124" s="1014"/>
      <c r="CY124" s="1014"/>
      <c r="CZ124" s="1014"/>
      <c r="DA124" s="1014"/>
      <c r="DB124" s="1014"/>
      <c r="DC124" s="1014"/>
      <c r="DD124" s="1014"/>
      <c r="DE124" s="1014"/>
      <c r="DF124" s="1015"/>
      <c r="DG124" s="1003" t="s">
        <v>453</v>
      </c>
      <c r="DH124" s="1004"/>
      <c r="DI124" s="1004"/>
      <c r="DJ124" s="1004"/>
      <c r="DK124" s="1005"/>
      <c r="DL124" s="1006" t="s">
        <v>453</v>
      </c>
      <c r="DM124" s="1004"/>
      <c r="DN124" s="1004"/>
      <c r="DO124" s="1004"/>
      <c r="DP124" s="1005"/>
      <c r="DQ124" s="1006" t="s">
        <v>453</v>
      </c>
      <c r="DR124" s="1004"/>
      <c r="DS124" s="1004"/>
      <c r="DT124" s="1004"/>
      <c r="DU124" s="1005"/>
      <c r="DV124" s="1007" t="s">
        <v>453</v>
      </c>
      <c r="DW124" s="1008"/>
      <c r="DX124" s="1008"/>
      <c r="DY124" s="1008"/>
      <c r="DZ124" s="1009"/>
    </row>
    <row r="125" spans="1:130" s="197" customFormat="1" ht="26.25" customHeight="1" thickBot="1">
      <c r="A125" s="981"/>
      <c r="B125" s="952"/>
      <c r="C125" s="922" t="s">
        <v>439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64" t="s">
        <v>453</v>
      </c>
      <c r="AB125" s="965"/>
      <c r="AC125" s="965"/>
      <c r="AD125" s="965"/>
      <c r="AE125" s="966"/>
      <c r="AF125" s="967" t="s">
        <v>453</v>
      </c>
      <c r="AG125" s="965"/>
      <c r="AH125" s="965"/>
      <c r="AI125" s="965"/>
      <c r="AJ125" s="966"/>
      <c r="AK125" s="967" t="s">
        <v>453</v>
      </c>
      <c r="AL125" s="965"/>
      <c r="AM125" s="965"/>
      <c r="AN125" s="965"/>
      <c r="AO125" s="966"/>
      <c r="AP125" s="968" t="s">
        <v>453</v>
      </c>
      <c r="AQ125" s="969"/>
      <c r="AR125" s="969"/>
      <c r="AS125" s="969"/>
      <c r="AT125" s="97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0" t="s">
        <v>455</v>
      </c>
      <c r="CL125" s="1020"/>
      <c r="CM125" s="1020"/>
      <c r="CN125" s="1020"/>
      <c r="CO125" s="1021"/>
      <c r="CP125" s="946" t="s">
        <v>456</v>
      </c>
      <c r="CQ125" s="893"/>
      <c r="CR125" s="893"/>
      <c r="CS125" s="893"/>
      <c r="CT125" s="893"/>
      <c r="CU125" s="893"/>
      <c r="CV125" s="893"/>
      <c r="CW125" s="893"/>
      <c r="CX125" s="893"/>
      <c r="CY125" s="893"/>
      <c r="CZ125" s="893"/>
      <c r="DA125" s="893"/>
      <c r="DB125" s="893"/>
      <c r="DC125" s="893"/>
      <c r="DD125" s="893"/>
      <c r="DE125" s="893"/>
      <c r="DF125" s="894"/>
      <c r="DG125" s="932" t="s">
        <v>453</v>
      </c>
      <c r="DH125" s="933"/>
      <c r="DI125" s="933"/>
      <c r="DJ125" s="933"/>
      <c r="DK125" s="933"/>
      <c r="DL125" s="933" t="s">
        <v>453</v>
      </c>
      <c r="DM125" s="933"/>
      <c r="DN125" s="933"/>
      <c r="DO125" s="933"/>
      <c r="DP125" s="933"/>
      <c r="DQ125" s="933" t="s">
        <v>453</v>
      </c>
      <c r="DR125" s="933"/>
      <c r="DS125" s="933"/>
      <c r="DT125" s="933"/>
      <c r="DU125" s="933"/>
      <c r="DV125" s="934" t="s">
        <v>453</v>
      </c>
      <c r="DW125" s="934"/>
      <c r="DX125" s="934"/>
      <c r="DY125" s="934"/>
      <c r="DZ125" s="935"/>
    </row>
    <row r="126" spans="1:130" s="197" customFormat="1" ht="26.25" customHeight="1">
      <c r="A126" s="981"/>
      <c r="B126" s="952"/>
      <c r="C126" s="922" t="s">
        <v>442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64" t="s">
        <v>453</v>
      </c>
      <c r="AB126" s="965"/>
      <c r="AC126" s="965"/>
      <c r="AD126" s="965"/>
      <c r="AE126" s="966"/>
      <c r="AF126" s="967" t="s">
        <v>453</v>
      </c>
      <c r="AG126" s="965"/>
      <c r="AH126" s="965"/>
      <c r="AI126" s="965"/>
      <c r="AJ126" s="966"/>
      <c r="AK126" s="967" t="s">
        <v>453</v>
      </c>
      <c r="AL126" s="965"/>
      <c r="AM126" s="965"/>
      <c r="AN126" s="965"/>
      <c r="AO126" s="966"/>
      <c r="AP126" s="968" t="s">
        <v>453</v>
      </c>
      <c r="AQ126" s="969"/>
      <c r="AR126" s="969"/>
      <c r="AS126" s="969"/>
      <c r="AT126" s="970"/>
      <c r="AU126" s="233"/>
      <c r="AV126" s="233"/>
      <c r="AW126" s="233"/>
      <c r="AX126" s="1042" t="s">
        <v>457</v>
      </c>
      <c r="AY126" s="1043"/>
      <c r="AZ126" s="1043"/>
      <c r="BA126" s="1043"/>
      <c r="BB126" s="1043"/>
      <c r="BC126" s="1043"/>
      <c r="BD126" s="1043"/>
      <c r="BE126" s="1044"/>
      <c r="BF126" s="1058" t="s">
        <v>458</v>
      </c>
      <c r="BG126" s="1043"/>
      <c r="BH126" s="1043"/>
      <c r="BI126" s="1043"/>
      <c r="BJ126" s="1043"/>
      <c r="BK126" s="1043"/>
      <c r="BL126" s="1044"/>
      <c r="BM126" s="1058" t="s">
        <v>459</v>
      </c>
      <c r="BN126" s="1043"/>
      <c r="BO126" s="1043"/>
      <c r="BP126" s="1043"/>
      <c r="BQ126" s="1043"/>
      <c r="BR126" s="1043"/>
      <c r="BS126" s="1044"/>
      <c r="BT126" s="1058" t="s">
        <v>460</v>
      </c>
      <c r="BU126" s="1043"/>
      <c r="BV126" s="1043"/>
      <c r="BW126" s="1043"/>
      <c r="BX126" s="1043"/>
      <c r="BY126" s="1043"/>
      <c r="BZ126" s="1059"/>
      <c r="CA126" s="233"/>
      <c r="CB126" s="233"/>
      <c r="CC126" s="233"/>
      <c r="CD126" s="234"/>
      <c r="CE126" s="234"/>
      <c r="CF126" s="234"/>
      <c r="CG126" s="231"/>
      <c r="CH126" s="231"/>
      <c r="CI126" s="231"/>
      <c r="CJ126" s="232"/>
      <c r="CK126" s="1023"/>
      <c r="CL126" s="1023"/>
      <c r="CM126" s="1023"/>
      <c r="CN126" s="1023"/>
      <c r="CO126" s="1024"/>
      <c r="CP126" s="955" t="s">
        <v>461</v>
      </c>
      <c r="CQ126" s="956"/>
      <c r="CR126" s="956"/>
      <c r="CS126" s="956"/>
      <c r="CT126" s="956"/>
      <c r="CU126" s="956"/>
      <c r="CV126" s="956"/>
      <c r="CW126" s="956"/>
      <c r="CX126" s="956"/>
      <c r="CY126" s="956"/>
      <c r="CZ126" s="956"/>
      <c r="DA126" s="956"/>
      <c r="DB126" s="956"/>
      <c r="DC126" s="956"/>
      <c r="DD126" s="956"/>
      <c r="DE126" s="956"/>
      <c r="DF126" s="957"/>
      <c r="DG126" s="925" t="s">
        <v>453</v>
      </c>
      <c r="DH126" s="926"/>
      <c r="DI126" s="926"/>
      <c r="DJ126" s="926"/>
      <c r="DK126" s="926"/>
      <c r="DL126" s="926" t="s">
        <v>453</v>
      </c>
      <c r="DM126" s="926"/>
      <c r="DN126" s="926"/>
      <c r="DO126" s="926"/>
      <c r="DP126" s="926"/>
      <c r="DQ126" s="926" t="s">
        <v>453</v>
      </c>
      <c r="DR126" s="926"/>
      <c r="DS126" s="926"/>
      <c r="DT126" s="926"/>
      <c r="DU126" s="926"/>
      <c r="DV126" s="927" t="s">
        <v>453</v>
      </c>
      <c r="DW126" s="927"/>
      <c r="DX126" s="927"/>
      <c r="DY126" s="927"/>
      <c r="DZ126" s="928"/>
    </row>
    <row r="127" spans="1:130" s="197" customFormat="1" ht="26.25" customHeight="1" thickBot="1">
      <c r="A127" s="982"/>
      <c r="B127" s="954"/>
      <c r="C127" s="1010" t="s">
        <v>462</v>
      </c>
      <c r="D127" s="1011"/>
      <c r="E127" s="1011"/>
      <c r="F127" s="1011"/>
      <c r="G127" s="1011"/>
      <c r="H127" s="1011"/>
      <c r="I127" s="1011"/>
      <c r="J127" s="1011"/>
      <c r="K127" s="1011"/>
      <c r="L127" s="1011"/>
      <c r="M127" s="1011"/>
      <c r="N127" s="1011"/>
      <c r="O127" s="1011"/>
      <c r="P127" s="1011"/>
      <c r="Q127" s="1011"/>
      <c r="R127" s="1011"/>
      <c r="S127" s="1011"/>
      <c r="T127" s="1011"/>
      <c r="U127" s="1011"/>
      <c r="V127" s="1011"/>
      <c r="W127" s="1011"/>
      <c r="X127" s="1011"/>
      <c r="Y127" s="1011"/>
      <c r="Z127" s="1012"/>
      <c r="AA127" s="964">
        <v>4695</v>
      </c>
      <c r="AB127" s="965"/>
      <c r="AC127" s="965"/>
      <c r="AD127" s="965"/>
      <c r="AE127" s="966"/>
      <c r="AF127" s="967">
        <v>3907</v>
      </c>
      <c r="AG127" s="965"/>
      <c r="AH127" s="965"/>
      <c r="AI127" s="965"/>
      <c r="AJ127" s="966"/>
      <c r="AK127" s="967">
        <v>3192</v>
      </c>
      <c r="AL127" s="965"/>
      <c r="AM127" s="965"/>
      <c r="AN127" s="965"/>
      <c r="AO127" s="966"/>
      <c r="AP127" s="968">
        <v>0</v>
      </c>
      <c r="AQ127" s="969"/>
      <c r="AR127" s="969"/>
      <c r="AS127" s="969"/>
      <c r="AT127" s="970"/>
      <c r="AU127" s="233"/>
      <c r="AV127" s="233"/>
      <c r="AW127" s="233"/>
      <c r="AX127" s="892" t="s">
        <v>463</v>
      </c>
      <c r="AY127" s="893"/>
      <c r="AZ127" s="893"/>
      <c r="BA127" s="893"/>
      <c r="BB127" s="893"/>
      <c r="BC127" s="893"/>
      <c r="BD127" s="893"/>
      <c r="BE127" s="894"/>
      <c r="BF127" s="1047" t="s">
        <v>453</v>
      </c>
      <c r="BG127" s="1048"/>
      <c r="BH127" s="1048"/>
      <c r="BI127" s="1048"/>
      <c r="BJ127" s="1048"/>
      <c r="BK127" s="1048"/>
      <c r="BL127" s="1057"/>
      <c r="BM127" s="1047">
        <v>13.32</v>
      </c>
      <c r="BN127" s="1048"/>
      <c r="BO127" s="1048"/>
      <c r="BP127" s="1048"/>
      <c r="BQ127" s="1048"/>
      <c r="BR127" s="1048"/>
      <c r="BS127" s="1057"/>
      <c r="BT127" s="1047">
        <v>20</v>
      </c>
      <c r="BU127" s="1048"/>
      <c r="BV127" s="1048"/>
      <c r="BW127" s="1048"/>
      <c r="BX127" s="1048"/>
      <c r="BY127" s="1048"/>
      <c r="BZ127" s="1049"/>
      <c r="CA127" s="234"/>
      <c r="CB127" s="234"/>
      <c r="CC127" s="234"/>
      <c r="CD127" s="234"/>
      <c r="CE127" s="234"/>
      <c r="CF127" s="234"/>
      <c r="CG127" s="231"/>
      <c r="CH127" s="231"/>
      <c r="CI127" s="231"/>
      <c r="CJ127" s="232"/>
      <c r="CK127" s="1045"/>
      <c r="CL127" s="1045"/>
      <c r="CM127" s="1045"/>
      <c r="CN127" s="1045"/>
      <c r="CO127" s="1046"/>
      <c r="CP127" s="1050" t="s">
        <v>464</v>
      </c>
      <c r="CQ127" s="1051"/>
      <c r="CR127" s="1051"/>
      <c r="CS127" s="1051"/>
      <c r="CT127" s="1051"/>
      <c r="CU127" s="1051"/>
      <c r="CV127" s="1051"/>
      <c r="CW127" s="1051"/>
      <c r="CX127" s="1051"/>
      <c r="CY127" s="1051"/>
      <c r="CZ127" s="1051"/>
      <c r="DA127" s="1051"/>
      <c r="DB127" s="1051"/>
      <c r="DC127" s="1051"/>
      <c r="DD127" s="1051"/>
      <c r="DE127" s="1051"/>
      <c r="DF127" s="1052"/>
      <c r="DG127" s="1053" t="s">
        <v>465</v>
      </c>
      <c r="DH127" s="1054"/>
      <c r="DI127" s="1054"/>
      <c r="DJ127" s="1054"/>
      <c r="DK127" s="1054"/>
      <c r="DL127" s="1054" t="s">
        <v>466</v>
      </c>
      <c r="DM127" s="1054"/>
      <c r="DN127" s="1054"/>
      <c r="DO127" s="1054"/>
      <c r="DP127" s="1054"/>
      <c r="DQ127" s="1054" t="s">
        <v>466</v>
      </c>
      <c r="DR127" s="1054"/>
      <c r="DS127" s="1054"/>
      <c r="DT127" s="1054"/>
      <c r="DU127" s="1054"/>
      <c r="DV127" s="1055" t="s">
        <v>466</v>
      </c>
      <c r="DW127" s="1055"/>
      <c r="DX127" s="1055"/>
      <c r="DY127" s="1055"/>
      <c r="DZ127" s="1056"/>
    </row>
    <row r="128" spans="1:130" s="197" customFormat="1" ht="26.25" customHeight="1">
      <c r="A128" s="1077" t="s">
        <v>467</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468</v>
      </c>
      <c r="X128" s="1079"/>
      <c r="Y128" s="1079"/>
      <c r="Z128" s="1080"/>
      <c r="AA128" s="1095">
        <v>356420</v>
      </c>
      <c r="AB128" s="1096"/>
      <c r="AC128" s="1096"/>
      <c r="AD128" s="1096"/>
      <c r="AE128" s="1097"/>
      <c r="AF128" s="1098">
        <v>377404</v>
      </c>
      <c r="AG128" s="1096"/>
      <c r="AH128" s="1096"/>
      <c r="AI128" s="1096"/>
      <c r="AJ128" s="1097"/>
      <c r="AK128" s="1098">
        <v>359753</v>
      </c>
      <c r="AL128" s="1096"/>
      <c r="AM128" s="1096"/>
      <c r="AN128" s="1096"/>
      <c r="AO128" s="1097"/>
      <c r="AP128" s="1099"/>
      <c r="AQ128" s="1100"/>
      <c r="AR128" s="1100"/>
      <c r="AS128" s="1100"/>
      <c r="AT128" s="1101"/>
      <c r="AU128" s="235"/>
      <c r="AV128" s="235"/>
      <c r="AW128" s="235"/>
      <c r="AX128" s="1060" t="s">
        <v>469</v>
      </c>
      <c r="AY128" s="956"/>
      <c r="AZ128" s="956"/>
      <c r="BA128" s="956"/>
      <c r="BB128" s="956"/>
      <c r="BC128" s="956"/>
      <c r="BD128" s="956"/>
      <c r="BE128" s="957"/>
      <c r="BF128" s="1072" t="s">
        <v>453</v>
      </c>
      <c r="BG128" s="1073"/>
      <c r="BH128" s="1073"/>
      <c r="BI128" s="1073"/>
      <c r="BJ128" s="1073"/>
      <c r="BK128" s="1073"/>
      <c r="BL128" s="1074"/>
      <c r="BM128" s="1072">
        <v>18.32</v>
      </c>
      <c r="BN128" s="1073"/>
      <c r="BO128" s="1073"/>
      <c r="BP128" s="1073"/>
      <c r="BQ128" s="1073"/>
      <c r="BR128" s="1073"/>
      <c r="BS128" s="1074"/>
      <c r="BT128" s="1072">
        <v>30</v>
      </c>
      <c r="BU128" s="1075"/>
      <c r="BV128" s="1075"/>
      <c r="BW128" s="1075"/>
      <c r="BX128" s="1075"/>
      <c r="BY128" s="1075"/>
      <c r="BZ128" s="107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6" t="s">
        <v>90</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66" t="s">
        <v>470</v>
      </c>
      <c r="X129" s="1067"/>
      <c r="Y129" s="1067"/>
      <c r="Z129" s="1068"/>
      <c r="AA129" s="964">
        <v>10099890</v>
      </c>
      <c r="AB129" s="965"/>
      <c r="AC129" s="965"/>
      <c r="AD129" s="965"/>
      <c r="AE129" s="966"/>
      <c r="AF129" s="967">
        <v>9962761</v>
      </c>
      <c r="AG129" s="965"/>
      <c r="AH129" s="965"/>
      <c r="AI129" s="965"/>
      <c r="AJ129" s="966"/>
      <c r="AK129" s="967">
        <v>10053368</v>
      </c>
      <c r="AL129" s="965"/>
      <c r="AM129" s="965"/>
      <c r="AN129" s="965"/>
      <c r="AO129" s="966"/>
      <c r="AP129" s="1069"/>
      <c r="AQ129" s="1070"/>
      <c r="AR129" s="1070"/>
      <c r="AS129" s="1070"/>
      <c r="AT129" s="1071"/>
      <c r="AU129" s="235"/>
      <c r="AV129" s="235"/>
      <c r="AW129" s="235"/>
      <c r="AX129" s="1060" t="s">
        <v>471</v>
      </c>
      <c r="AY129" s="956"/>
      <c r="AZ129" s="956"/>
      <c r="BA129" s="956"/>
      <c r="BB129" s="956"/>
      <c r="BC129" s="956"/>
      <c r="BD129" s="956"/>
      <c r="BE129" s="957"/>
      <c r="BF129" s="1061">
        <v>10.8</v>
      </c>
      <c r="BG129" s="1062"/>
      <c r="BH129" s="1062"/>
      <c r="BI129" s="1062"/>
      <c r="BJ129" s="1062"/>
      <c r="BK129" s="1062"/>
      <c r="BL129" s="1063"/>
      <c r="BM129" s="1061">
        <v>25</v>
      </c>
      <c r="BN129" s="1062"/>
      <c r="BO129" s="1062"/>
      <c r="BP129" s="1062"/>
      <c r="BQ129" s="1062"/>
      <c r="BR129" s="1062"/>
      <c r="BS129" s="1063"/>
      <c r="BT129" s="1061">
        <v>35</v>
      </c>
      <c r="BU129" s="1064"/>
      <c r="BV129" s="1064"/>
      <c r="BW129" s="1064"/>
      <c r="BX129" s="1064"/>
      <c r="BY129" s="1064"/>
      <c r="BZ129" s="106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6" t="s">
        <v>472</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66" t="s">
        <v>473</v>
      </c>
      <c r="X130" s="1067"/>
      <c r="Y130" s="1067"/>
      <c r="Z130" s="1068"/>
      <c r="AA130" s="964">
        <v>1727538</v>
      </c>
      <c r="AB130" s="965"/>
      <c r="AC130" s="965"/>
      <c r="AD130" s="965"/>
      <c r="AE130" s="966"/>
      <c r="AF130" s="967">
        <v>1715164</v>
      </c>
      <c r="AG130" s="965"/>
      <c r="AH130" s="965"/>
      <c r="AI130" s="965"/>
      <c r="AJ130" s="966"/>
      <c r="AK130" s="967">
        <v>1568463</v>
      </c>
      <c r="AL130" s="965"/>
      <c r="AM130" s="965"/>
      <c r="AN130" s="965"/>
      <c r="AO130" s="966"/>
      <c r="AP130" s="1069"/>
      <c r="AQ130" s="1070"/>
      <c r="AR130" s="1070"/>
      <c r="AS130" s="1070"/>
      <c r="AT130" s="1071"/>
      <c r="AU130" s="235"/>
      <c r="AV130" s="235"/>
      <c r="AW130" s="235"/>
      <c r="AX130" s="1119" t="s">
        <v>474</v>
      </c>
      <c r="AY130" s="1051"/>
      <c r="AZ130" s="1051"/>
      <c r="BA130" s="1051"/>
      <c r="BB130" s="1051"/>
      <c r="BC130" s="1051"/>
      <c r="BD130" s="1051"/>
      <c r="BE130" s="1052"/>
      <c r="BF130" s="1081">
        <v>70.8</v>
      </c>
      <c r="BG130" s="1082"/>
      <c r="BH130" s="1082"/>
      <c r="BI130" s="1082"/>
      <c r="BJ130" s="1082"/>
      <c r="BK130" s="1082"/>
      <c r="BL130" s="1083"/>
      <c r="BM130" s="1081">
        <v>350</v>
      </c>
      <c r="BN130" s="1082"/>
      <c r="BO130" s="1082"/>
      <c r="BP130" s="1082"/>
      <c r="BQ130" s="1082"/>
      <c r="BR130" s="1082"/>
      <c r="BS130" s="1083"/>
      <c r="BT130" s="1084"/>
      <c r="BU130" s="1085"/>
      <c r="BV130" s="1085"/>
      <c r="BW130" s="1085"/>
      <c r="BX130" s="1085"/>
      <c r="BY130" s="1085"/>
      <c r="BZ130" s="108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475</v>
      </c>
      <c r="X131" s="1090"/>
      <c r="Y131" s="1090"/>
      <c r="Z131" s="1091"/>
      <c r="AA131" s="1003">
        <v>8372352</v>
      </c>
      <c r="AB131" s="1004"/>
      <c r="AC131" s="1004"/>
      <c r="AD131" s="1004"/>
      <c r="AE131" s="1005"/>
      <c r="AF131" s="1006">
        <v>8247597</v>
      </c>
      <c r="AG131" s="1004"/>
      <c r="AH131" s="1004"/>
      <c r="AI131" s="1004"/>
      <c r="AJ131" s="1005"/>
      <c r="AK131" s="1006">
        <v>8484905</v>
      </c>
      <c r="AL131" s="1004"/>
      <c r="AM131" s="1004"/>
      <c r="AN131" s="1004"/>
      <c r="AO131" s="1005"/>
      <c r="AP131" s="1092"/>
      <c r="AQ131" s="1093"/>
      <c r="AR131" s="1093"/>
      <c r="AS131" s="1093"/>
      <c r="AT131" s="109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3" t="s">
        <v>476</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477</v>
      </c>
      <c r="W132" s="1107"/>
      <c r="X132" s="1107"/>
      <c r="Y132" s="1107"/>
      <c r="Z132" s="1108"/>
      <c r="AA132" s="1109">
        <v>12.521057389999999</v>
      </c>
      <c r="AB132" s="1110"/>
      <c r="AC132" s="1110"/>
      <c r="AD132" s="1110"/>
      <c r="AE132" s="1111"/>
      <c r="AF132" s="1112">
        <v>10.12269392</v>
      </c>
      <c r="AG132" s="1110"/>
      <c r="AH132" s="1110"/>
      <c r="AI132" s="1110"/>
      <c r="AJ132" s="1111"/>
      <c r="AK132" s="1112">
        <v>9.9905668999999993</v>
      </c>
      <c r="AL132" s="1110"/>
      <c r="AM132" s="1110"/>
      <c r="AN132" s="1110"/>
      <c r="AO132" s="1111"/>
      <c r="AP132" s="993"/>
      <c r="AQ132" s="994"/>
      <c r="AR132" s="994"/>
      <c r="AS132" s="994"/>
      <c r="AT132" s="111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4" t="s">
        <v>478</v>
      </c>
      <c r="W133" s="1114"/>
      <c r="X133" s="1114"/>
      <c r="Y133" s="1114"/>
      <c r="Z133" s="1115"/>
      <c r="AA133" s="1116">
        <v>14.1</v>
      </c>
      <c r="AB133" s="1117"/>
      <c r="AC133" s="1117"/>
      <c r="AD133" s="1117"/>
      <c r="AE133" s="1118"/>
      <c r="AF133" s="1116">
        <v>12.1</v>
      </c>
      <c r="AG133" s="1117"/>
      <c r="AH133" s="1117"/>
      <c r="AI133" s="1117"/>
      <c r="AJ133" s="1118"/>
      <c r="AK133" s="1116">
        <v>10.8</v>
      </c>
      <c r="AL133" s="1117"/>
      <c r="AM133" s="1117"/>
      <c r="AN133" s="1117"/>
      <c r="AO133" s="1118"/>
      <c r="AP133" s="1034"/>
      <c r="AQ133" s="1035"/>
      <c r="AR133" s="1035"/>
      <c r="AS133" s="1035"/>
      <c r="AT133" s="11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6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23" t="s">
        <v>481</v>
      </c>
      <c r="L7" s="254"/>
      <c r="M7" s="255" t="s">
        <v>482</v>
      </c>
      <c r="N7" s="256"/>
    </row>
    <row r="8" spans="1:16">
      <c r="A8" s="248"/>
      <c r="B8" s="244"/>
      <c r="C8" s="244"/>
      <c r="D8" s="244"/>
      <c r="E8" s="244"/>
      <c r="F8" s="244"/>
      <c r="G8" s="257"/>
      <c r="H8" s="258"/>
      <c r="I8" s="258"/>
      <c r="J8" s="259"/>
      <c r="K8" s="1124"/>
      <c r="L8" s="260" t="s">
        <v>483</v>
      </c>
      <c r="M8" s="261" t="s">
        <v>484</v>
      </c>
      <c r="N8" s="262" t="s">
        <v>485</v>
      </c>
    </row>
    <row r="9" spans="1:16">
      <c r="A9" s="248"/>
      <c r="B9" s="244"/>
      <c r="C9" s="244"/>
      <c r="D9" s="244"/>
      <c r="E9" s="244"/>
      <c r="F9" s="244"/>
      <c r="G9" s="1125" t="s">
        <v>486</v>
      </c>
      <c r="H9" s="1126"/>
      <c r="I9" s="1126"/>
      <c r="J9" s="1127"/>
      <c r="K9" s="263">
        <v>2482696</v>
      </c>
      <c r="L9" s="264">
        <v>59081</v>
      </c>
      <c r="M9" s="265">
        <v>83726</v>
      </c>
      <c r="N9" s="266">
        <v>-29.4</v>
      </c>
    </row>
    <row r="10" spans="1:16">
      <c r="A10" s="248"/>
      <c r="B10" s="244"/>
      <c r="C10" s="244"/>
      <c r="D10" s="244"/>
      <c r="E10" s="244"/>
      <c r="F10" s="244"/>
      <c r="G10" s="1125" t="s">
        <v>487</v>
      </c>
      <c r="H10" s="1126"/>
      <c r="I10" s="1126"/>
      <c r="J10" s="1127"/>
      <c r="K10" s="267">
        <v>106701</v>
      </c>
      <c r="L10" s="268">
        <v>2539</v>
      </c>
      <c r="M10" s="269">
        <v>6181</v>
      </c>
      <c r="N10" s="270">
        <v>-58.9</v>
      </c>
    </row>
    <row r="11" spans="1:16" ht="13.5" customHeight="1">
      <c r="A11" s="248"/>
      <c r="B11" s="244"/>
      <c r="C11" s="244"/>
      <c r="D11" s="244"/>
      <c r="E11" s="244"/>
      <c r="F11" s="244"/>
      <c r="G11" s="1125" t="s">
        <v>488</v>
      </c>
      <c r="H11" s="1126"/>
      <c r="I11" s="1126"/>
      <c r="J11" s="1127"/>
      <c r="K11" s="267">
        <v>479159</v>
      </c>
      <c r="L11" s="268">
        <v>11403</v>
      </c>
      <c r="M11" s="269">
        <v>9526</v>
      </c>
      <c r="N11" s="270">
        <v>19.7</v>
      </c>
    </row>
    <row r="12" spans="1:16" ht="13.5" customHeight="1">
      <c r="A12" s="248"/>
      <c r="B12" s="244"/>
      <c r="C12" s="244"/>
      <c r="D12" s="244"/>
      <c r="E12" s="244"/>
      <c r="F12" s="244"/>
      <c r="G12" s="1125" t="s">
        <v>489</v>
      </c>
      <c r="H12" s="1126"/>
      <c r="I12" s="1126"/>
      <c r="J12" s="1127"/>
      <c r="K12" s="267">
        <v>121000</v>
      </c>
      <c r="L12" s="268">
        <v>2879</v>
      </c>
      <c r="M12" s="269">
        <v>1067</v>
      </c>
      <c r="N12" s="270">
        <v>169.8</v>
      </c>
    </row>
    <row r="13" spans="1:16" ht="13.5" customHeight="1">
      <c r="A13" s="248"/>
      <c r="B13" s="244"/>
      <c r="C13" s="244"/>
      <c r="D13" s="244"/>
      <c r="E13" s="244"/>
      <c r="F13" s="244"/>
      <c r="G13" s="1125" t="s">
        <v>490</v>
      </c>
      <c r="H13" s="1126"/>
      <c r="I13" s="1126"/>
      <c r="J13" s="1127"/>
      <c r="K13" s="267" t="s">
        <v>491</v>
      </c>
      <c r="L13" s="268" t="s">
        <v>491</v>
      </c>
      <c r="M13" s="269" t="s">
        <v>491</v>
      </c>
      <c r="N13" s="270" t="s">
        <v>491</v>
      </c>
    </row>
    <row r="14" spans="1:16" ht="13.5" customHeight="1">
      <c r="A14" s="248"/>
      <c r="B14" s="244"/>
      <c r="C14" s="244"/>
      <c r="D14" s="244"/>
      <c r="E14" s="244"/>
      <c r="F14" s="244"/>
      <c r="G14" s="1125" t="s">
        <v>492</v>
      </c>
      <c r="H14" s="1126"/>
      <c r="I14" s="1126"/>
      <c r="J14" s="1127"/>
      <c r="K14" s="267">
        <v>123081</v>
      </c>
      <c r="L14" s="268">
        <v>2929</v>
      </c>
      <c r="M14" s="269">
        <v>3706</v>
      </c>
      <c r="N14" s="270">
        <v>-21</v>
      </c>
    </row>
    <row r="15" spans="1:16" ht="13.5" customHeight="1">
      <c r="A15" s="248"/>
      <c r="B15" s="244"/>
      <c r="C15" s="244"/>
      <c r="D15" s="244"/>
      <c r="E15" s="244"/>
      <c r="F15" s="244"/>
      <c r="G15" s="1125" t="s">
        <v>493</v>
      </c>
      <c r="H15" s="1126"/>
      <c r="I15" s="1126"/>
      <c r="J15" s="1127"/>
      <c r="K15" s="267">
        <v>57552</v>
      </c>
      <c r="L15" s="268">
        <v>1370</v>
      </c>
      <c r="M15" s="269">
        <v>1837</v>
      </c>
      <c r="N15" s="270">
        <v>-25.4</v>
      </c>
    </row>
    <row r="16" spans="1:16">
      <c r="A16" s="248"/>
      <c r="B16" s="244"/>
      <c r="C16" s="244"/>
      <c r="D16" s="244"/>
      <c r="E16" s="244"/>
      <c r="F16" s="244"/>
      <c r="G16" s="1128" t="s">
        <v>494</v>
      </c>
      <c r="H16" s="1129"/>
      <c r="I16" s="1129"/>
      <c r="J16" s="1130"/>
      <c r="K16" s="268">
        <v>-222358</v>
      </c>
      <c r="L16" s="268">
        <v>-5291</v>
      </c>
      <c r="M16" s="269">
        <v>-8822</v>
      </c>
      <c r="N16" s="270">
        <v>-40</v>
      </c>
    </row>
    <row r="17" spans="1:16">
      <c r="A17" s="248"/>
      <c r="B17" s="244"/>
      <c r="C17" s="244"/>
      <c r="D17" s="244"/>
      <c r="E17" s="244"/>
      <c r="F17" s="244"/>
      <c r="G17" s="1128" t="s">
        <v>166</v>
      </c>
      <c r="H17" s="1129"/>
      <c r="I17" s="1129"/>
      <c r="J17" s="1130"/>
      <c r="K17" s="268">
        <v>3147831</v>
      </c>
      <c r="L17" s="268">
        <v>74909</v>
      </c>
      <c r="M17" s="269">
        <v>97219</v>
      </c>
      <c r="N17" s="270">
        <v>-22.9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20" t="s">
        <v>499</v>
      </c>
      <c r="H21" s="1121"/>
      <c r="I21" s="1121"/>
      <c r="J21" s="1122"/>
      <c r="K21" s="280">
        <v>6.76</v>
      </c>
      <c r="L21" s="281">
        <v>9.31</v>
      </c>
      <c r="M21" s="282">
        <v>-2.5499999999999998</v>
      </c>
      <c r="N21" s="249"/>
      <c r="O21" s="283"/>
      <c r="P21" s="279"/>
    </row>
    <row r="22" spans="1:16" s="284" customFormat="1">
      <c r="A22" s="279"/>
      <c r="B22" s="249"/>
      <c r="C22" s="249"/>
      <c r="D22" s="249"/>
      <c r="E22" s="249"/>
      <c r="F22" s="249"/>
      <c r="G22" s="1120" t="s">
        <v>500</v>
      </c>
      <c r="H22" s="1121"/>
      <c r="I22" s="1121"/>
      <c r="J22" s="1122"/>
      <c r="K22" s="285">
        <v>97.9</v>
      </c>
      <c r="L22" s="286">
        <v>97.7</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23" t="s">
        <v>481</v>
      </c>
      <c r="L30" s="254"/>
      <c r="M30" s="255" t="s">
        <v>482</v>
      </c>
      <c r="N30" s="256"/>
    </row>
    <row r="31" spans="1:16">
      <c r="A31" s="248"/>
      <c r="B31" s="244"/>
      <c r="C31" s="244"/>
      <c r="D31" s="244"/>
      <c r="E31" s="244"/>
      <c r="F31" s="244"/>
      <c r="G31" s="257"/>
      <c r="H31" s="258"/>
      <c r="I31" s="258"/>
      <c r="J31" s="259"/>
      <c r="K31" s="1124"/>
      <c r="L31" s="260" t="s">
        <v>483</v>
      </c>
      <c r="M31" s="261" t="s">
        <v>484</v>
      </c>
      <c r="N31" s="262" t="s">
        <v>485</v>
      </c>
    </row>
    <row r="32" spans="1:16" ht="27" customHeight="1">
      <c r="A32" s="248"/>
      <c r="B32" s="244"/>
      <c r="C32" s="244"/>
      <c r="D32" s="244"/>
      <c r="E32" s="244"/>
      <c r="F32" s="244"/>
      <c r="G32" s="1136" t="s">
        <v>504</v>
      </c>
      <c r="H32" s="1137"/>
      <c r="I32" s="1137"/>
      <c r="J32" s="1138"/>
      <c r="K32" s="294">
        <v>2089101</v>
      </c>
      <c r="L32" s="294">
        <v>49714</v>
      </c>
      <c r="M32" s="295">
        <v>63533</v>
      </c>
      <c r="N32" s="296">
        <v>-21.8</v>
      </c>
    </row>
    <row r="33" spans="1:16" ht="13.5" customHeight="1">
      <c r="A33" s="248"/>
      <c r="B33" s="244"/>
      <c r="C33" s="244"/>
      <c r="D33" s="244"/>
      <c r="E33" s="244"/>
      <c r="F33" s="244"/>
      <c r="G33" s="1136" t="s">
        <v>505</v>
      </c>
      <c r="H33" s="1137"/>
      <c r="I33" s="1137"/>
      <c r="J33" s="1138"/>
      <c r="K33" s="294" t="s">
        <v>491</v>
      </c>
      <c r="L33" s="294" t="s">
        <v>491</v>
      </c>
      <c r="M33" s="295" t="s">
        <v>491</v>
      </c>
      <c r="N33" s="296" t="s">
        <v>491</v>
      </c>
    </row>
    <row r="34" spans="1:16" ht="27" customHeight="1">
      <c r="A34" s="248"/>
      <c r="B34" s="244"/>
      <c r="C34" s="244"/>
      <c r="D34" s="244"/>
      <c r="E34" s="244"/>
      <c r="F34" s="244"/>
      <c r="G34" s="1136" t="s">
        <v>506</v>
      </c>
      <c r="H34" s="1137"/>
      <c r="I34" s="1137"/>
      <c r="J34" s="1138"/>
      <c r="K34" s="294" t="s">
        <v>491</v>
      </c>
      <c r="L34" s="294" t="s">
        <v>491</v>
      </c>
      <c r="M34" s="295">
        <v>30</v>
      </c>
      <c r="N34" s="296" t="s">
        <v>491</v>
      </c>
    </row>
    <row r="35" spans="1:16" ht="27" customHeight="1">
      <c r="A35" s="248"/>
      <c r="B35" s="244"/>
      <c r="C35" s="244"/>
      <c r="D35" s="244"/>
      <c r="E35" s="244"/>
      <c r="F35" s="244"/>
      <c r="G35" s="1136" t="s">
        <v>507</v>
      </c>
      <c r="H35" s="1137"/>
      <c r="I35" s="1137"/>
      <c r="J35" s="1138"/>
      <c r="K35" s="294">
        <v>538938</v>
      </c>
      <c r="L35" s="294">
        <v>12825</v>
      </c>
      <c r="M35" s="295">
        <v>18078</v>
      </c>
      <c r="N35" s="296">
        <v>-29.1</v>
      </c>
    </row>
    <row r="36" spans="1:16" ht="27" customHeight="1">
      <c r="A36" s="248"/>
      <c r="B36" s="244"/>
      <c r="C36" s="244"/>
      <c r="D36" s="244"/>
      <c r="E36" s="244"/>
      <c r="F36" s="244"/>
      <c r="G36" s="1136" t="s">
        <v>508</v>
      </c>
      <c r="H36" s="1137"/>
      <c r="I36" s="1137"/>
      <c r="J36" s="1138"/>
      <c r="K36" s="294">
        <v>110723</v>
      </c>
      <c r="L36" s="294">
        <v>2635</v>
      </c>
      <c r="M36" s="295">
        <v>3217</v>
      </c>
      <c r="N36" s="296">
        <v>-18.100000000000001</v>
      </c>
    </row>
    <row r="37" spans="1:16" ht="13.5" customHeight="1">
      <c r="A37" s="248"/>
      <c r="B37" s="244"/>
      <c r="C37" s="244"/>
      <c r="D37" s="244"/>
      <c r="E37" s="244"/>
      <c r="F37" s="244"/>
      <c r="G37" s="1136" t="s">
        <v>509</v>
      </c>
      <c r="H37" s="1137"/>
      <c r="I37" s="1137"/>
      <c r="J37" s="1138"/>
      <c r="K37" s="294">
        <v>37106</v>
      </c>
      <c r="L37" s="294">
        <v>883</v>
      </c>
      <c r="M37" s="295">
        <v>1541</v>
      </c>
      <c r="N37" s="296">
        <v>-42.7</v>
      </c>
    </row>
    <row r="38" spans="1:16" ht="27" customHeight="1">
      <c r="A38" s="248"/>
      <c r="B38" s="244"/>
      <c r="C38" s="244"/>
      <c r="D38" s="244"/>
      <c r="E38" s="244"/>
      <c r="F38" s="244"/>
      <c r="G38" s="1139" t="s">
        <v>510</v>
      </c>
      <c r="H38" s="1140"/>
      <c r="I38" s="1140"/>
      <c r="J38" s="1141"/>
      <c r="K38" s="297">
        <v>38</v>
      </c>
      <c r="L38" s="297">
        <v>1</v>
      </c>
      <c r="M38" s="298">
        <v>6</v>
      </c>
      <c r="N38" s="299">
        <v>-83.3</v>
      </c>
      <c r="O38" s="293"/>
    </row>
    <row r="39" spans="1:16">
      <c r="A39" s="248"/>
      <c r="B39" s="244"/>
      <c r="C39" s="244"/>
      <c r="D39" s="244"/>
      <c r="E39" s="244"/>
      <c r="F39" s="244"/>
      <c r="G39" s="1139" t="s">
        <v>511</v>
      </c>
      <c r="H39" s="1140"/>
      <c r="I39" s="1140"/>
      <c r="J39" s="1141"/>
      <c r="K39" s="300">
        <v>-359753</v>
      </c>
      <c r="L39" s="300">
        <v>-8561</v>
      </c>
      <c r="M39" s="301">
        <v>-3335</v>
      </c>
      <c r="N39" s="302">
        <v>156.69999999999999</v>
      </c>
      <c r="O39" s="293"/>
    </row>
    <row r="40" spans="1:16" ht="27" customHeight="1">
      <c r="A40" s="248"/>
      <c r="B40" s="244"/>
      <c r="C40" s="244"/>
      <c r="D40" s="244"/>
      <c r="E40" s="244"/>
      <c r="F40" s="244"/>
      <c r="G40" s="1136" t="s">
        <v>512</v>
      </c>
      <c r="H40" s="1137"/>
      <c r="I40" s="1137"/>
      <c r="J40" s="1138"/>
      <c r="K40" s="300">
        <v>-1568463</v>
      </c>
      <c r="L40" s="300">
        <v>-37325</v>
      </c>
      <c r="M40" s="301">
        <v>-59229</v>
      </c>
      <c r="N40" s="302">
        <v>-37</v>
      </c>
      <c r="O40" s="293"/>
    </row>
    <row r="41" spans="1:16">
      <c r="A41" s="248"/>
      <c r="B41" s="244"/>
      <c r="C41" s="244"/>
      <c r="D41" s="244"/>
      <c r="E41" s="244"/>
      <c r="F41" s="244"/>
      <c r="G41" s="1142" t="s">
        <v>277</v>
      </c>
      <c r="H41" s="1143"/>
      <c r="I41" s="1143"/>
      <c r="J41" s="1144"/>
      <c r="K41" s="294">
        <v>847690</v>
      </c>
      <c r="L41" s="300">
        <v>20173</v>
      </c>
      <c r="M41" s="301">
        <v>23841</v>
      </c>
      <c r="N41" s="302">
        <v>-15.4</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31" t="s">
        <v>481</v>
      </c>
      <c r="J49" s="1133" t="s">
        <v>516</v>
      </c>
      <c r="K49" s="1134"/>
      <c r="L49" s="1134"/>
      <c r="M49" s="1134"/>
      <c r="N49" s="1135"/>
    </row>
    <row r="50" spans="1:14">
      <c r="A50" s="248"/>
      <c r="B50" s="244"/>
      <c r="C50" s="244"/>
      <c r="D50" s="244"/>
      <c r="E50" s="244"/>
      <c r="F50" s="244"/>
      <c r="G50" s="312"/>
      <c r="H50" s="313"/>
      <c r="I50" s="1132"/>
      <c r="J50" s="314" t="s">
        <v>517</v>
      </c>
      <c r="K50" s="315" t="s">
        <v>518</v>
      </c>
      <c r="L50" s="316" t="s">
        <v>519</v>
      </c>
      <c r="M50" s="317" t="s">
        <v>520</v>
      </c>
      <c r="N50" s="318" t="s">
        <v>521</v>
      </c>
    </row>
    <row r="51" spans="1:14">
      <c r="A51" s="248"/>
      <c r="B51" s="244"/>
      <c r="C51" s="244"/>
      <c r="D51" s="244"/>
      <c r="E51" s="244"/>
      <c r="F51" s="244"/>
      <c r="G51" s="310" t="s">
        <v>522</v>
      </c>
      <c r="H51" s="311"/>
      <c r="I51" s="319">
        <v>1500218</v>
      </c>
      <c r="J51" s="320">
        <v>35212</v>
      </c>
      <c r="K51" s="321">
        <v>-20.9</v>
      </c>
      <c r="L51" s="322">
        <v>67088</v>
      </c>
      <c r="M51" s="323">
        <v>-22.3</v>
      </c>
      <c r="N51" s="324">
        <v>1.4</v>
      </c>
    </row>
    <row r="52" spans="1:14">
      <c r="A52" s="248"/>
      <c r="B52" s="244"/>
      <c r="C52" s="244"/>
      <c r="D52" s="244"/>
      <c r="E52" s="244"/>
      <c r="F52" s="244"/>
      <c r="G52" s="325"/>
      <c r="H52" s="326" t="s">
        <v>523</v>
      </c>
      <c r="I52" s="327">
        <v>474352</v>
      </c>
      <c r="J52" s="328">
        <v>11134</v>
      </c>
      <c r="K52" s="329">
        <v>-33.200000000000003</v>
      </c>
      <c r="L52" s="330">
        <v>37146</v>
      </c>
      <c r="M52" s="331">
        <v>-9.9</v>
      </c>
      <c r="N52" s="332">
        <v>-23.3</v>
      </c>
    </row>
    <row r="53" spans="1:14">
      <c r="A53" s="248"/>
      <c r="B53" s="244"/>
      <c r="C53" s="244"/>
      <c r="D53" s="244"/>
      <c r="E53" s="244"/>
      <c r="F53" s="244"/>
      <c r="G53" s="310" t="s">
        <v>524</v>
      </c>
      <c r="H53" s="311"/>
      <c r="I53" s="319">
        <v>1790025</v>
      </c>
      <c r="J53" s="320">
        <v>41913</v>
      </c>
      <c r="K53" s="321">
        <v>19</v>
      </c>
      <c r="L53" s="322">
        <v>70489</v>
      </c>
      <c r="M53" s="323">
        <v>5.0999999999999996</v>
      </c>
      <c r="N53" s="324">
        <v>13.9</v>
      </c>
    </row>
    <row r="54" spans="1:14">
      <c r="A54" s="248"/>
      <c r="B54" s="244"/>
      <c r="C54" s="244"/>
      <c r="D54" s="244"/>
      <c r="E54" s="244"/>
      <c r="F54" s="244"/>
      <c r="G54" s="325"/>
      <c r="H54" s="326" t="s">
        <v>523</v>
      </c>
      <c r="I54" s="327">
        <v>1042164</v>
      </c>
      <c r="J54" s="328">
        <v>24402</v>
      </c>
      <c r="K54" s="329">
        <v>119.2</v>
      </c>
      <c r="L54" s="330">
        <v>37817</v>
      </c>
      <c r="M54" s="331">
        <v>1.8</v>
      </c>
      <c r="N54" s="332">
        <v>117.4</v>
      </c>
    </row>
    <row r="55" spans="1:14">
      <c r="A55" s="248"/>
      <c r="B55" s="244"/>
      <c r="C55" s="244"/>
      <c r="D55" s="244"/>
      <c r="E55" s="244"/>
      <c r="F55" s="244"/>
      <c r="G55" s="310" t="s">
        <v>525</v>
      </c>
      <c r="H55" s="311"/>
      <c r="I55" s="319">
        <v>2354031</v>
      </c>
      <c r="J55" s="320">
        <v>55313</v>
      </c>
      <c r="K55" s="321">
        <v>32</v>
      </c>
      <c r="L55" s="322">
        <v>84389</v>
      </c>
      <c r="M55" s="323">
        <v>19.7</v>
      </c>
      <c r="N55" s="324">
        <v>12.3</v>
      </c>
    </row>
    <row r="56" spans="1:14">
      <c r="A56" s="248"/>
      <c r="B56" s="244"/>
      <c r="C56" s="244"/>
      <c r="D56" s="244"/>
      <c r="E56" s="244"/>
      <c r="F56" s="244"/>
      <c r="G56" s="325"/>
      <c r="H56" s="326" t="s">
        <v>523</v>
      </c>
      <c r="I56" s="327">
        <v>1176705</v>
      </c>
      <c r="J56" s="328">
        <v>27649</v>
      </c>
      <c r="K56" s="329">
        <v>13.3</v>
      </c>
      <c r="L56" s="330">
        <v>44339</v>
      </c>
      <c r="M56" s="331">
        <v>17.2</v>
      </c>
      <c r="N56" s="332">
        <v>-3.9</v>
      </c>
    </row>
    <row r="57" spans="1:14">
      <c r="A57" s="248"/>
      <c r="B57" s="244"/>
      <c r="C57" s="244"/>
      <c r="D57" s="244"/>
      <c r="E57" s="244"/>
      <c r="F57" s="244"/>
      <c r="G57" s="310" t="s">
        <v>526</v>
      </c>
      <c r="H57" s="311"/>
      <c r="I57" s="319">
        <v>1908003</v>
      </c>
      <c r="J57" s="320">
        <v>45094</v>
      </c>
      <c r="K57" s="321">
        <v>-18.5</v>
      </c>
      <c r="L57" s="322">
        <v>83623</v>
      </c>
      <c r="M57" s="323">
        <v>-0.9</v>
      </c>
      <c r="N57" s="324">
        <v>-17.600000000000001</v>
      </c>
    </row>
    <row r="58" spans="1:14">
      <c r="A58" s="248"/>
      <c r="B58" s="244"/>
      <c r="C58" s="244"/>
      <c r="D58" s="244"/>
      <c r="E58" s="244"/>
      <c r="F58" s="244"/>
      <c r="G58" s="325"/>
      <c r="H58" s="326" t="s">
        <v>523</v>
      </c>
      <c r="I58" s="327">
        <v>1070912</v>
      </c>
      <c r="J58" s="328">
        <v>25310</v>
      </c>
      <c r="K58" s="329">
        <v>-8.5</v>
      </c>
      <c r="L58" s="330">
        <v>48787</v>
      </c>
      <c r="M58" s="331">
        <v>10</v>
      </c>
      <c r="N58" s="332">
        <v>-18.5</v>
      </c>
    </row>
    <row r="59" spans="1:14">
      <c r="A59" s="248"/>
      <c r="B59" s="244"/>
      <c r="C59" s="244"/>
      <c r="D59" s="244"/>
      <c r="E59" s="244"/>
      <c r="F59" s="244"/>
      <c r="G59" s="310" t="s">
        <v>527</v>
      </c>
      <c r="H59" s="311"/>
      <c r="I59" s="319">
        <v>1406512</v>
      </c>
      <c r="J59" s="320">
        <v>33471</v>
      </c>
      <c r="K59" s="321">
        <v>-25.8</v>
      </c>
      <c r="L59" s="322">
        <v>87974</v>
      </c>
      <c r="M59" s="323">
        <v>5.2</v>
      </c>
      <c r="N59" s="324">
        <v>-31</v>
      </c>
    </row>
    <row r="60" spans="1:14">
      <c r="A60" s="248"/>
      <c r="B60" s="244"/>
      <c r="C60" s="244"/>
      <c r="D60" s="244"/>
      <c r="E60" s="244"/>
      <c r="F60" s="244"/>
      <c r="G60" s="325"/>
      <c r="H60" s="326" t="s">
        <v>523</v>
      </c>
      <c r="I60" s="333">
        <v>682883</v>
      </c>
      <c r="J60" s="328">
        <v>16251</v>
      </c>
      <c r="K60" s="329">
        <v>-35.799999999999997</v>
      </c>
      <c r="L60" s="330">
        <v>48183</v>
      </c>
      <c r="M60" s="331">
        <v>-1.2</v>
      </c>
      <c r="N60" s="332">
        <v>-34.6</v>
      </c>
    </row>
    <row r="61" spans="1:14">
      <c r="A61" s="248"/>
      <c r="B61" s="244"/>
      <c r="C61" s="244"/>
      <c r="D61" s="244"/>
      <c r="E61" s="244"/>
      <c r="F61" s="244"/>
      <c r="G61" s="310" t="s">
        <v>528</v>
      </c>
      <c r="H61" s="334"/>
      <c r="I61" s="335">
        <v>1791758</v>
      </c>
      <c r="J61" s="336">
        <v>42201</v>
      </c>
      <c r="K61" s="337">
        <v>-2.8</v>
      </c>
      <c r="L61" s="338">
        <v>78713</v>
      </c>
      <c r="M61" s="339">
        <v>1.4</v>
      </c>
      <c r="N61" s="324">
        <v>-4.2</v>
      </c>
    </row>
    <row r="62" spans="1:14">
      <c r="A62" s="248"/>
      <c r="B62" s="244"/>
      <c r="C62" s="244"/>
      <c r="D62" s="244"/>
      <c r="E62" s="244"/>
      <c r="F62" s="244"/>
      <c r="G62" s="325"/>
      <c r="H62" s="326" t="s">
        <v>523</v>
      </c>
      <c r="I62" s="327">
        <v>889403</v>
      </c>
      <c r="J62" s="328">
        <v>20949</v>
      </c>
      <c r="K62" s="329">
        <v>11</v>
      </c>
      <c r="L62" s="330">
        <v>43254</v>
      </c>
      <c r="M62" s="331">
        <v>3.6</v>
      </c>
      <c r="N62" s="332">
        <v>7.4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45" t="s">
        <v>3</v>
      </c>
      <c r="D47" s="1145"/>
      <c r="E47" s="1146"/>
      <c r="F47" s="11">
        <v>11.49</v>
      </c>
      <c r="G47" s="12">
        <v>12.71</v>
      </c>
      <c r="H47" s="12">
        <v>12.94</v>
      </c>
      <c r="I47" s="12">
        <v>13.22</v>
      </c>
      <c r="J47" s="13">
        <v>13.35</v>
      </c>
    </row>
    <row r="48" spans="2:10" ht="57.75" customHeight="1">
      <c r="B48" s="14"/>
      <c r="C48" s="1147" t="s">
        <v>4</v>
      </c>
      <c r="D48" s="1147"/>
      <c r="E48" s="1148"/>
      <c r="F48" s="15">
        <v>6.35</v>
      </c>
      <c r="G48" s="16">
        <v>5.65</v>
      </c>
      <c r="H48" s="16">
        <v>5.54</v>
      </c>
      <c r="I48" s="16">
        <v>5.91</v>
      </c>
      <c r="J48" s="17">
        <v>6.33</v>
      </c>
    </row>
    <row r="49" spans="2:10" ht="57.75" customHeight="1" thickBot="1">
      <c r="B49" s="18"/>
      <c r="C49" s="1149" t="s">
        <v>5</v>
      </c>
      <c r="D49" s="1149"/>
      <c r="E49" s="1150"/>
      <c r="F49" s="19" t="s">
        <v>535</v>
      </c>
      <c r="G49" s="20" t="s">
        <v>536</v>
      </c>
      <c r="H49" s="20" t="s">
        <v>537</v>
      </c>
      <c r="I49" s="20" t="s">
        <v>538</v>
      </c>
      <c r="J49" s="21" t="s">
        <v>539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2017-03-03T01:34:00Z</cp:lastPrinted>
  <dcterms:created xsi:type="dcterms:W3CDTF">2017-02-15T15:54:05Z</dcterms:created>
  <dcterms:modified xsi:type="dcterms:W3CDTF">2017-03-10T01:21:10Z</dcterms:modified>
  <cp:category/>
</cp:coreProperties>
</file>