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769"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35" i="9"/>
  <c r="U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AM35" i="9"/>
  <c r="CO34" i="9" s="1"/>
  <c r="CO35" i="9" s="1"/>
  <c r="BE34" i="9"/>
  <c r="BE35" i="9" s="1"/>
  <c r="BE36" i="9" s="1"/>
</calcChain>
</file>

<file path=xl/sharedStrings.xml><?xml version="1.0" encoding="utf-8"?>
<sst xmlns="http://schemas.openxmlformats.org/spreadsheetml/2006/main" count="1008" uniqueCount="555">
  <si>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</si>
  <si>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</si>
  <si>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</si>
  <si>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</si>
  <si>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</si>
  <si>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</si>
  <si>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</si>
  <si>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</si>
  <si>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</si>
  <si>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</si>
  <si>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</si>
  <si>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</si>
  <si>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</si>
  <si>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</si>
  <si>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</si>
  <si>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</si>
  <si>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</si>
  <si>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</si>
  <si>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</si>
  <si>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</si>
  <si>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</si>
  <si>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</si>
  <si>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</si>
  <si>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</si>
  <si>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</si>
  <si>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</si>
  <si>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</si>
  <si>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</si>
  <si>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</si>
  <si>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</si>
  <si>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</si>
  <si>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</si>
  <si>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</si>
  <si>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</si>
  <si>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</si>
  <si>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</si>
  <si>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</si>
  <si>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</si>
  <si>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</si>
  <si>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</si>
  <si>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</si>
  <si>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</si>
  <si>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</si>
  <si>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</si>
  <si>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</si>
  <si>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</si>
  <si>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</si>
  <si>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</si>
  <si>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</si>
  <si>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</si>
  <si>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</si>
  <si>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</si>
  <si>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</si>
  <si>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</si>
  <si>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</si>
  <si>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</si>
  <si>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</si>
  <si>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</si>
  <si>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</si>
  <si>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</si>
  <si>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</si>
  <si>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</si>
  <si>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</si>
  <si>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</si>
  <si>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</si>
  <si>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</si>
  <si>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</si>
  <si>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</si>
  <si>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</si>
  <si>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</si>
  <si>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</si>
  <si>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</si>
  <si>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</si>
  <si>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</si>
  <si>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</si>
  <si>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</si>
  <si>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</si>
  <si>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</si>
  <si>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</si>
  <si>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</si>
  <si>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</si>
  <si>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</si>
  <si>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</si>
  <si>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</si>
  <si>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</si>
  <si>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</si>
  <si>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</si>
  <si>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</si>
  <si>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</si>
  <si>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</si>
  <si>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</si>
  <si>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</si>
  <si>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</si>
  <si>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</si>
  <si>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</si>
  <si>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</si>
  <si>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</si>
  <si>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</si>
  <si>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</si>
  <si>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</si>
  <si>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</si>
  <si>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</si>
  <si>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</si>
  <si>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</si>
  <si>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</si>
  <si>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</si>
  <si>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</si>
  <si>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</si>
  <si>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</si>
  <si>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</si>
  <si>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</si>
  <si>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</si>
  <si>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</si>
  <si>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</si>
  <si>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</si>
  <si>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</si>
  <si>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</si>
  <si>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</si>
  <si>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</si>
  <si>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</si>
  <si>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</si>
  <si>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</si>
  <si>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</si>
  <si>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</si>
  <si>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</si>
  <si>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</si>
  <si>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</si>
  <si>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</si>
  <si>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</si>
  <si>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</si>
  <si>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</si>
  <si>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</si>
  <si>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</si>
  <si>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</si>
  <si>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</si>
  <si>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</si>
  <si>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</si>
  <si>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</si>
  <si>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</si>
  <si>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</si>
  <si>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</si>
  <si>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</si>
  <si>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</si>
  <si>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</si>
  <si>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</si>
  <si>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</si>
  <si>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</si>
  <si>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</si>
  <si>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</si>
  <si>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</si>
  <si>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</si>
  <si>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</si>
  <si>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</si>
  <si>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</si>
  <si>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</si>
  <si>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</si>
  <si>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</si>
  <si>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</si>
  <si>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</si>
  <si>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</si>
  <si>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</si>
  <si>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</si>
  <si>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</si>
  <si>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</si>
  <si>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</si>
  <si>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</si>
  <si>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</si>
  <si>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</si>
  <si>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</si>
  <si>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</si>
  <si>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</si>
  <si>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</si>
  <si>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</si>
  <si>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</si>
  <si>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</si>
  <si>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</si>
  <si>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</si>
  <si>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</si>
  <si>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</si>
  <si>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</si>
  <si>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</si>
  <si>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</si>
  <si>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</si>
  <si>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</si>
  <si>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</si>
  <si>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</si>
  <si>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</si>
  <si>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</si>
  <si>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</si>
  <si>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</si>
  <si>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</si>
  <si>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</si>
  <si>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</si>
  <si>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</si>
  <si>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</si>
  <si>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山形県寒河江市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</si>
  <si>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</si>
  <si>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</si>
  <si>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</si>
  <si>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</si>
  <si>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</si>
  <si>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</si>
  <si>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</si>
  <si>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</si>
  <si>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</si>
  <si>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</si>
  <si>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</si>
  <si>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</si>
  <si>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</si>
  <si>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</si>
  <si>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</si>
  <si>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</si>
  <si>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</si>
  <si>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</si>
  <si>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</si>
  <si>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</si>
  <si>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</si>
  <si>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</si>
  <si>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</si>
  <si>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</si>
  <si>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</si>
  <si>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</si>
  <si>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</si>
  <si>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</si>
  <si>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</si>
  <si>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</si>
  <si>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</si>
  <si>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</si>
  <si>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</si>
  <si>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</si>
  <si>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</si>
  <si>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</si>
  <si>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</si>
  <si>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</si>
  <si>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</si>
  <si>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</si>
  <si>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</si>
  <si>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</si>
  <si>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</si>
  <si>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</si>
  <si>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</si>
  <si>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</si>
  <si>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</si>
  <si>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</si>
  <si>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</si>
  <si>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</si>
  <si>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</si>
  <si>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</si>
  <si>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</si>
  <si>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</si>
  <si>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</si>
  <si>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</si>
  <si>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</si>
  <si>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</si>
  <si>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</si>
  <si>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</si>
  <si>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</si>
  <si>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</si>
  <si>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</si>
  <si>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</si>
  <si>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</si>
  <si>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</si>
  <si>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</si>
  <si>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</si>
  <si>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</si>
  <si>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</si>
  <si>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</si>
  <si>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</si>
  <si>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</si>
  <si>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</si>
  <si>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</si>
  <si>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</si>
  <si>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</si>
  <si>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</si>
  <si>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</si>
  <si>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</si>
  <si>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</si>
  <si>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</si>
  <si>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</si>
  <si>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</si>
  <si>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</si>
  <si>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</si>
  <si>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</si>
  <si>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</si>
  <si>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</si>
  <si>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</si>
  <si>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</si>
  <si>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</si>
  <si>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</si>
  <si>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</si>
  <si>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</si>
  <si>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</si>
  <si>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</si>
  <si>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</si>
  <si>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</si>
  <si>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</si>
  <si>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</si>
  <si>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</si>
  <si>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</si>
  <si>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</si>
  <si>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</si>
  <si>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</si>
  <si>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</si>
  <si>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</si>
  <si>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</si>
  <si>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</si>
  <si>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</si>
  <si>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</si>
  <si>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</si>
  <si>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</si>
  <si>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</si>
  <si>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</si>
  <si>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</si>
  <si>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</si>
  <si>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</si>
  <si>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</si>
  <si>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</si>
  <si>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</si>
  <si>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</si>
  <si>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</si>
  <si>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</si>
  <si>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</si>
  <si>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</si>
  <si>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</si>
  <si>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</si>
  <si>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</si>
  <si>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</si>
  <si>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</si>
  <si>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</si>
  <si>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</si>
  <si>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</si>
  <si>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</si>
  <si>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</si>
  <si>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</si>
  <si>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</si>
  <si>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</si>
  <si>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</si>
  <si>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</si>
  <si>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</si>
  <si>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</si>
  <si>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</si>
  <si>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</si>
  <si>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</si>
  <si>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</si>
  <si>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山形県寒河江市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</si>
  <si>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</si>
  <si>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</si>
  <si>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</si>
  <si>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</si>
  <si>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</si>
  <si>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</si>
  <si>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</si>
  <si>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</si>
  <si>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</si>
  <si>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</si>
  <si>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</si>
  <si>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</si>
  <si>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</si>
  <si>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</si>
  <si>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</si>
  <si>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</si>
  <si>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</si>
  <si>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</si>
  <si>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</si>
  <si>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</si>
  <si>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</si>
  <si>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</si>
  <si>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</si>
  <si>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</si>
  <si>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</si>
  <si>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</si>
  <si>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</si>
  <si>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</si>
  <si>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</si>
  <si>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</si>
  <si>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</si>
  <si>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</si>
  <si>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</si>
  <si>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</si>
  <si>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</si>
  <si>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</si>
  <si>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</si>
  <si>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</si>
  <si>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</si>
  <si>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</si>
  <si>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</si>
  <si>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法非適用企業</t>
    <phoneticPr fontId="5"/>
  </si>
  <si>
    <t>浄化槽整備事業会計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</si>
  <si>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</si>
  <si>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</si>
  <si>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</si>
  <si>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</si>
  <si>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</si>
  <si>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</si>
  <si>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</si>
  <si>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</si>
  <si>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</si>
  <si>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</si>
  <si>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</si>
  <si>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</si>
  <si>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</si>
  <si>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</si>
  <si>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</si>
  <si>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</si>
  <si>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</si>
  <si>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</si>
  <si>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</si>
  <si>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</si>
  <si>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</si>
  <si>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</si>
  <si>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</si>
  <si>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</si>
  <si>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</si>
  <si>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</si>
  <si>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</si>
  <si>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</si>
  <si>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</si>
  <si>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</si>
  <si>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</si>
  <si>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</si>
  <si>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</si>
  <si>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</si>
  <si>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</si>
  <si>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</si>
  <si>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</si>
  <si>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</si>
  <si>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</si>
  <si>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</si>
  <si>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</si>
  <si>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</si>
  <si>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</si>
  <si>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</si>
  <si>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</si>
  <si>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</si>
  <si>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</si>
  <si>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</si>
  <si>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</si>
  <si>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</si>
  <si>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</si>
  <si>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</si>
  <si>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</si>
  <si>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</si>
  <si>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</si>
  <si>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</si>
  <si>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</si>
  <si>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</si>
  <si>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</si>
  <si>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</si>
  <si>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</si>
  <si>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</si>
  <si>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</si>
  <si>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</si>
  <si>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</si>
  <si>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</si>
  <si>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</si>
  <si>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</si>
  <si>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</si>
  <si>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</si>
  <si>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</si>
  <si>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</si>
  <si>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</si>
  <si>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</si>
  <si>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</si>
  <si>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</si>
  <si>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</si>
  <si>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</si>
  <si>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</si>
  <si>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</si>
  <si>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</si>
  <si>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</si>
  <si>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</si>
  <si>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</si>
  <si>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</si>
  <si>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</si>
  <si>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</si>
  <si>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</si>
  <si>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</si>
  <si>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</si>
  <si>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</si>
  <si>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</si>
  <si>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</si>
  <si>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</si>
  <si>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</si>
  <si>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</si>
  <si>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</si>
  <si>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</si>
  <si>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</si>
  <si>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</si>
  <si>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</si>
  <si>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</si>
  <si>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</si>
  <si>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</si>
  <si>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</si>
  <si>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</si>
  <si>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</si>
  <si>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</si>
  <si>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</si>
  <si>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</si>
  <si>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</si>
  <si>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</si>
  <si>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</si>
  <si>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</si>
  <si>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</si>
  <si>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</si>
  <si>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</si>
  <si>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</si>
  <si>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</si>
  <si>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</si>
  <si>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</si>
  <si>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</si>
  <si>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</si>
  <si>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</si>
  <si>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</si>
  <si>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</si>
  <si>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</si>
  <si>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</si>
  <si>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</si>
  <si>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</si>
  <si>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</si>
  <si>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</si>
  <si>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</si>
  <si>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</si>
  <si>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2.25</t>
  </si>
  <si>
    <t>▲ 2.71</t>
  </si>
  <si>
    <t>▲ 2.64</t>
  </si>
  <si>
    <t>水道事業会計</t>
  </si>
  <si>
    <t>一般会計</t>
  </si>
  <si>
    <t>国民健康保険特別会計</t>
  </si>
  <si>
    <t>病院事業会計</t>
  </si>
  <si>
    <t>▲ 0.26</t>
  </si>
  <si>
    <t>後期高齢者医療特別会計</t>
  </si>
  <si>
    <t>介護保険特別会計</t>
  </si>
  <si>
    <t>介護認定審査会共同設置特別会計</t>
  </si>
  <si>
    <t>公共下水道事業会計</t>
  </si>
  <si>
    <t>その他会計（赤字）</t>
  </si>
  <si>
    <t>その他会計（黒字）</t>
  </si>
  <si>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phoneticPr fontId="5"/>
  </si>
  <si>
    <t>山形県後期高齢者医療広域連合（事業会計分）</t>
  </si>
  <si>
    <t>山形県消防補償等組合</t>
    <rPh sb="0" eb="3">
      <t>ヤマガタケン</t>
    </rPh>
    <rPh sb="3" eb="5">
      <t>ショウボウ</t>
    </rPh>
    <rPh sb="5" eb="7">
      <t>ホショウ</t>
    </rPh>
    <rPh sb="7" eb="8">
      <t>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</si>
  <si>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</si>
  <si>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</si>
  <si>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5"/>
  </si>
  <si>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5"/>
  </si>
  <si>
    <t>-</t>
    <phoneticPr fontId="2"/>
  </si>
  <si>
    <t>-</t>
    <phoneticPr fontId="2"/>
  </si>
  <si>
    <t>-</t>
    <phoneticPr fontId="2"/>
  </si>
  <si>
    <t>-</t>
    <phoneticPr fontId="2"/>
  </si>
  <si>
    <t>-</t>
    <phoneticPr fontId="5"/>
  </si>
  <si>
    <t>-</t>
    <phoneticPr fontId="2"/>
  </si>
  <si>
    <t>-</t>
    <phoneticPr fontId="2"/>
  </si>
  <si>
    <t>-</t>
    <phoneticPr fontId="2"/>
  </si>
  <si>
    <t>-</t>
    <phoneticPr fontId="2"/>
  </si>
  <si>
    <t>寒河江市体育振興公社</t>
    <rPh sb="0" eb="4">
      <t>サガエシ</t>
    </rPh>
    <rPh sb="4" eb="6">
      <t>タイイク</t>
    </rPh>
    <rPh sb="6" eb="8">
      <t>シンコウ</t>
    </rPh>
    <rPh sb="8" eb="10">
      <t>コウシャ</t>
    </rPh>
    <phoneticPr fontId="5"/>
  </si>
  <si>
    <t>寒河江市土地開発公社</t>
    <rPh sb="0" eb="4">
      <t>サガエシ</t>
    </rPh>
    <rPh sb="4" eb="6">
      <t>トチ</t>
    </rPh>
    <rPh sb="6" eb="8">
      <t>カイハツ</t>
    </rPh>
    <rPh sb="8" eb="10">
      <t>コウシャ</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</si>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</sst>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44649</c:v>
                </c:pt>
                <c:pt idx="1">
                  <c:v>44526</c:v>
                </c:pt>
                <c:pt idx="2">
                  <c:v>35212</c:v>
                </c:pt>
                <c:pt idx="3">
                  <c:v>41913</c:v>
                </c:pt>
                <c:pt idx="4">
                  <c:v>55313</c:v>
                </c:pt>
              </c:numCache>
            </c:numRef>
          </c:val>
          <c:smooth val="0"/>
        </c:ser>
        <c:dLbls>
          <c:showLegendKey val="0"/>
          <c:showVal val="0"/>
          <c:showCatName val="0"/>
          <c:showSerName val="0"/>
          <c:showPercent val="0"/>
          <c:showBubbleSize val="0"/>
        </c:dLbls>
        <c:marker val="1"/>
        <c:smooth val="0"/>
        <c:axId val="128606976"/>
        <c:axId val="128608896"/>
      </c:lineChart>
      <c:catAx>
        <c:axId val="128606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08896"/>
        <c:crosses val="autoZero"/>
        <c:auto val="1"/>
        <c:lblAlgn val="ctr"/>
        <c:lblOffset val="100"/>
        <c:tickLblSkip val="1"/>
        <c:tickMarkSkip val="1"/>
        <c:noMultiLvlLbl val="0"/>
      </c:catAx>
      <c:valAx>
        <c:axId val="1286088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0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5.25</c:v>
                </c:pt>
                <c:pt idx="1">
                  <c:v>6.54</c:v>
                </c:pt>
                <c:pt idx="2">
                  <c:v>6.35</c:v>
                </c:pt>
                <c:pt idx="3">
                  <c:v>5.65</c:v>
                </c:pt>
                <c:pt idx="4">
                  <c:v>5.54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7.44</c:v>
                </c:pt>
                <c:pt idx="1">
                  <c:v>9.8699999999999992</c:v>
                </c:pt>
                <c:pt idx="2">
                  <c:v>11.49</c:v>
                </c:pt>
                <c:pt idx="3">
                  <c:v>12.71</c:v>
                </c:pt>
                <c:pt idx="4">
                  <c:v>12.94</c:v>
                </c:pt>
              </c:numCache>
            </c:numRef>
          </c:val>
        </c:ser>
        <c:dLbls>
          <c:showLegendKey val="0"/>
          <c:showVal val="0"/>
          <c:showCatName val="0"/>
          <c:showSerName val="0"/>
          <c:showPercent val="0"/>
          <c:showBubbleSize val="0"/>
        </c:dLbls>
        <c:gapWidth val="250"/>
        <c:overlap val="100"/>
        <c:axId val="129148800"/>
        <c:axId val="12915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c:v>
                </c:pt>
                <c:pt idx="1">
                  <c:v>1.44</c:v>
                </c:pt>
                <c:pt idx="2">
                  <c:v>-2.25</c:v>
                </c:pt>
                <c:pt idx="3">
                  <c:v>-2.71</c:v>
                </c:pt>
                <c:pt idx="4">
                  <c:v>-2.64</c:v>
                </c:pt>
              </c:numCache>
            </c:numRef>
          </c:val>
          <c:smooth val="0"/>
        </c:ser>
        <c:dLbls>
          <c:showLegendKey val="0"/>
          <c:showVal val="0"/>
          <c:showCatName val="0"/>
          <c:showSerName val="0"/>
          <c:showPercent val="0"/>
          <c:showBubbleSize val="0"/>
        </c:dLbls>
        <c:marker val="1"/>
        <c:smooth val="0"/>
        <c:axId val="129148800"/>
        <c:axId val="129159168"/>
      </c:lineChart>
      <c:catAx>
        <c:axId val="12914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159168"/>
        <c:crosses val="autoZero"/>
        <c:auto val="1"/>
        <c:lblAlgn val="ctr"/>
        <c:lblOffset val="100"/>
        <c:tickLblSkip val="1"/>
        <c:tickMarkSkip val="1"/>
        <c:noMultiLvlLbl val="0"/>
      </c:catAx>
      <c:valAx>
        <c:axId val="12915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4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0.41</c:v>
                </c:pt>
                <c:pt idx="4">
                  <c:v>#N/A</c:v>
                </c:pt>
                <c:pt idx="5">
                  <c:v>0.34</c:v>
                </c:pt>
                <c:pt idx="6">
                  <c:v>#N/A</c:v>
                </c:pt>
                <c:pt idx="7">
                  <c:v>0.38</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0.05</c:v>
                </c:pt>
                <c:pt idx="4">
                  <c:v>#N/A</c:v>
                </c:pt>
                <c:pt idx="5">
                  <c:v>0.06</c:v>
                </c:pt>
                <c:pt idx="6">
                  <c:v>#N/A</c:v>
                </c:pt>
                <c:pt idx="7">
                  <c:v>7.0000000000000007E-2</c:v>
                </c:pt>
                <c:pt idx="8">
                  <c:v>#N/A</c:v>
                </c:pt>
                <c:pt idx="9">
                  <c:v>0.06</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0.26</c:v>
                </c:pt>
                <c:pt idx="1">
                  <c:v>#N/A</c:v>
                </c:pt>
                <c:pt idx="2">
                  <c:v>#N/A</c:v>
                </c:pt>
                <c:pt idx="3">
                  <c:v>0.71</c:v>
                </c:pt>
                <c:pt idx="4">
                  <c:v>#N/A</c:v>
                </c:pt>
                <c:pt idx="5">
                  <c:v>0.54</c:v>
                </c:pt>
                <c:pt idx="6">
                  <c:v>#N/A</c:v>
                </c:pt>
                <c:pt idx="7">
                  <c:v>0.55000000000000004</c:v>
                </c:pt>
                <c:pt idx="8">
                  <c:v>#N/A</c:v>
                </c:pt>
                <c:pt idx="9">
                  <c:v>0.68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c:v>
                </c:pt>
                <c:pt idx="2">
                  <c:v>#N/A</c:v>
                </c:pt>
                <c:pt idx="3">
                  <c:v>0.73</c:v>
                </c:pt>
                <c:pt idx="4">
                  <c:v>#N/A</c:v>
                </c:pt>
                <c:pt idx="5">
                  <c:v>2</c:v>
                </c:pt>
                <c:pt idx="6">
                  <c:v>#N/A</c:v>
                </c:pt>
                <c:pt idx="7">
                  <c:v>1.46</c:v>
                </c:pt>
                <c:pt idx="8">
                  <c:v>#N/A</c:v>
                </c:pt>
                <c:pt idx="9">
                  <c:v>1.39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5.25</c:v>
                </c:pt>
                <c:pt idx="2">
                  <c:v>#N/A</c:v>
                </c:pt>
                <c:pt idx="3">
                  <c:v>6.54</c:v>
                </c:pt>
                <c:pt idx="4">
                  <c:v>#N/A</c:v>
                </c:pt>
                <c:pt idx="5">
                  <c:v>6.35</c:v>
                </c:pt>
                <c:pt idx="6">
                  <c:v>#N/A</c:v>
                </c:pt>
                <c:pt idx="7">
                  <c:v>5.65</c:v>
                </c:pt>
                <c:pt idx="8">
                  <c:v>#N/A</c:v>
                </c:pt>
                <c:pt idx="9">
                  <c:v>5.54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7.47</c:v>
                </c:pt>
                <c:pt idx="2">
                  <c:v>#N/A</c:v>
                </c:pt>
                <c:pt idx="3">
                  <c:v>8.61</c:v>
                </c:pt>
                <c:pt idx="4">
                  <c:v>#N/A</c:v>
                </c:pt>
                <c:pt idx="5">
                  <c:v>9.9499999999999993</c:v>
                </c:pt>
                <c:pt idx="6">
                  <c:v>#N/A</c:v>
                </c:pt>
                <c:pt idx="7">
                  <c:v>10.86</c:v>
                </c:pt>
                <c:pt idx="8">
                  <c:v>#N/A</c:v>
                </c:pt>
                <c:pt idx="9">
                  <c:v>11.97</c:v>
                </c:pt>
              </c:numCache>
            </c:numRef>
          </c:val>
        </c:ser>
        <c:dLbls>
          <c:showLegendKey val="0"/>
          <c:showVal val="0"/>
          <c:showCatName val="0"/>
          <c:showSerName val="0"/>
          <c:showPercent val="0"/>
          <c:showBubbleSize val="0"/>
        </c:dLbls>
        <c:gapWidth val="150"/>
        <c:overlap val="100"/>
        <c:axId val="129396736"/>
        <c:axId val="129398272"/>
      </c:barChart>
      <c:catAx>
        <c:axId val="1293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98272"/>
        <c:crosses val="autoZero"/>
        <c:auto val="1"/>
        <c:lblAlgn val="ctr"/>
        <c:lblOffset val="100"/>
        <c:tickLblSkip val="1"/>
        <c:tickMarkSkip val="1"/>
        <c:noMultiLvlLbl val="0"/>
      </c:catAx>
      <c:valAx>
        <c:axId val="12939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9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2207</c:v>
                </c:pt>
                <c:pt idx="5">
                  <c:v>2225</c:v>
                </c:pt>
                <c:pt idx="8">
                  <c:v>2183</c:v>
                </c:pt>
                <c:pt idx="11">
                  <c:v>2131</c:v>
                </c:pt>
                <c:pt idx="14">
                  <c:v>2084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55</c:v>
                </c:pt>
                <c:pt idx="3">
                  <c:v>58</c:v>
                </c:pt>
                <c:pt idx="6">
                  <c:v>58</c:v>
                </c:pt>
                <c:pt idx="9">
                  <c:v>58</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398</c:v>
                </c:pt>
                <c:pt idx="3">
                  <c:v>393</c:v>
                </c:pt>
                <c:pt idx="6">
                  <c:v>380</c:v>
                </c:pt>
                <c:pt idx="9">
                  <c:v>370</c:v>
                </c:pt>
                <c:pt idx="12">
                  <c:v>374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768</c:v>
                </c:pt>
                <c:pt idx="3">
                  <c:v>803</c:v>
                </c:pt>
                <c:pt idx="6">
                  <c:v>802</c:v>
                </c:pt>
                <c:pt idx="9">
                  <c:v>652</c:v>
                </c:pt>
                <c:pt idx="12">
                  <c:v>573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2319</c:v>
                </c:pt>
                <c:pt idx="3">
                  <c:v>2268</c:v>
                </c:pt>
                <c:pt idx="6">
                  <c:v>2272</c:v>
                </c:pt>
                <c:pt idx="9">
                  <c:v>2192</c:v>
                </c:pt>
                <c:pt idx="12">
                  <c:v>2128</c:v>
                </c:pt>
              </c:numCache>
            </c:numRef>
          </c:val>
        </c:ser>
        <c:dLbls>
          <c:showLegendKey val="0"/>
          <c:showVal val="0"/>
          <c:showCatName val="0"/>
          <c:showSerName val="0"/>
          <c:showPercent val="0"/>
          <c:showBubbleSize val="0"/>
        </c:dLbls>
        <c:gapWidth val="100"/>
        <c:overlap val="100"/>
        <c:axId val="129346560"/>
        <c:axId val="12936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1333</c:v>
                </c:pt>
                <c:pt idx="2">
                  <c:v>#N/A</c:v>
                </c:pt>
                <c:pt idx="3">
                  <c:v>#N/A</c:v>
                </c:pt>
                <c:pt idx="4">
                  <c:v>1297</c:v>
                </c:pt>
                <c:pt idx="5">
                  <c:v>#N/A</c:v>
                </c:pt>
                <c:pt idx="6">
                  <c:v>#N/A</c:v>
                </c:pt>
                <c:pt idx="7">
                  <c:v>1329</c:v>
                </c:pt>
                <c:pt idx="8">
                  <c:v>#N/A</c:v>
                </c:pt>
                <c:pt idx="9">
                  <c:v>#N/A</c:v>
                </c:pt>
                <c:pt idx="10">
                  <c:v>1141</c:v>
                </c:pt>
                <c:pt idx="11">
                  <c:v>#N/A</c:v>
                </c:pt>
                <c:pt idx="12">
                  <c:v>#N/A</c:v>
                </c:pt>
                <c:pt idx="13">
                  <c:v>1048</c:v>
                </c:pt>
                <c:pt idx="14">
                  <c:v>#N/A</c:v>
                </c:pt>
              </c:numCache>
            </c:numRef>
          </c:val>
          <c:smooth val="0"/>
        </c:ser>
        <c:dLbls>
          <c:showLegendKey val="0"/>
          <c:showVal val="0"/>
          <c:showCatName val="0"/>
          <c:showSerName val="0"/>
          <c:showPercent val="0"/>
          <c:showBubbleSize val="0"/>
        </c:dLbls>
        <c:marker val="1"/>
        <c:smooth val="0"/>
        <c:axId val="129346560"/>
        <c:axId val="129361024"/>
      </c:lineChart>
      <c:catAx>
        <c:axId val="1293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61024"/>
        <c:crosses val="autoZero"/>
        <c:auto val="1"/>
        <c:lblAlgn val="ctr"/>
        <c:lblOffset val="100"/>
        <c:tickLblSkip val="1"/>
        <c:tickMarkSkip val="1"/>
        <c:noMultiLvlLbl val="0"/>
      </c:catAx>
      <c:valAx>
        <c:axId val="12936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4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17049</c:v>
                </c:pt>
                <c:pt idx="5">
                  <c:v>16714</c:v>
                </c:pt>
                <c:pt idx="8">
                  <c:v>16134</c:v>
                </c:pt>
                <c:pt idx="11">
                  <c:v>16466</c:v>
                </c:pt>
                <c:pt idx="14">
                  <c:v>17155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3478</c:v>
                </c:pt>
                <c:pt idx="5">
                  <c:v>3187</c:v>
                </c:pt>
                <c:pt idx="8">
                  <c:v>2902</c:v>
                </c:pt>
                <c:pt idx="11">
                  <c:v>2270</c:v>
                </c:pt>
                <c:pt idx="14">
                  <c:v>2629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1132</c:v>
                </c:pt>
                <c:pt idx="5">
                  <c:v>1412</c:v>
                </c:pt>
                <c:pt idx="8">
                  <c:v>1468</c:v>
                </c:pt>
                <c:pt idx="11">
                  <c:v>1713</c:v>
                </c:pt>
                <c:pt idx="14">
                  <c:v>1914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c:v>
                </c:pt>
                <c:pt idx="3">
                  <c:v>10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2322</c:v>
                </c:pt>
                <c:pt idx="3">
                  <c:v>2221</c:v>
                </c:pt>
                <c:pt idx="6">
                  <c:v>2091</c:v>
                </c:pt>
                <c:pt idx="9">
                  <c:v>1977</c:v>
                </c:pt>
                <c:pt idx="12">
                  <c:v>1963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1950</c:v>
                </c:pt>
                <c:pt idx="3">
                  <c:v>1608</c:v>
                </c:pt>
                <c:pt idx="6">
                  <c:v>1221</c:v>
                </c:pt>
                <c:pt idx="9">
                  <c:v>905</c:v>
                </c:pt>
                <c:pt idx="12">
                  <c:v>1167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9003</c:v>
                </c:pt>
                <c:pt idx="3">
                  <c:v>8753</c:v>
                </c:pt>
                <c:pt idx="6">
                  <c:v>8366</c:v>
                </c:pt>
                <c:pt idx="9">
                  <c:v>8142</c:v>
                </c:pt>
                <c:pt idx="12">
                  <c:v>7854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422</c:v>
                </c:pt>
                <c:pt idx="3">
                  <c:v>371</c:v>
                </c:pt>
                <c:pt idx="6">
                  <c:v>240</c:v>
                </c:pt>
                <c:pt idx="9">
                  <c:v>301</c:v>
                </c:pt>
                <c:pt idx="12">
                  <c:v>248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19008</c:v>
                </c:pt>
                <c:pt idx="3">
                  <c:v>18608</c:v>
                </c:pt>
                <c:pt idx="6">
                  <c:v>17824</c:v>
                </c:pt>
                <c:pt idx="9">
                  <c:v>17630</c:v>
                </c:pt>
                <c:pt idx="12">
                  <c:v>18008</c:v>
                </c:pt>
              </c:numCache>
            </c:numRef>
          </c:val>
        </c:ser>
        <c:dLbls>
          <c:showLegendKey val="0"/>
          <c:showVal val="0"/>
          <c:showCatName val="0"/>
          <c:showSerName val="0"/>
          <c:showPercent val="0"/>
          <c:showBubbleSize val="0"/>
        </c:dLbls>
        <c:gapWidth val="100"/>
        <c:overlap val="100"/>
        <c:axId val="129758336"/>
        <c:axId val="12976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11076</c:v>
                </c:pt>
                <c:pt idx="2">
                  <c:v>#N/A</c:v>
                </c:pt>
                <c:pt idx="3">
                  <c:v>#N/A</c:v>
                </c:pt>
                <c:pt idx="4">
                  <c:v>10258</c:v>
                </c:pt>
                <c:pt idx="5">
                  <c:v>#N/A</c:v>
                </c:pt>
                <c:pt idx="6">
                  <c:v>#N/A</c:v>
                </c:pt>
                <c:pt idx="7">
                  <c:v>9237</c:v>
                </c:pt>
                <c:pt idx="8">
                  <c:v>#N/A</c:v>
                </c:pt>
                <c:pt idx="9">
                  <c:v>#N/A</c:v>
                </c:pt>
                <c:pt idx="10">
                  <c:v>8506</c:v>
                </c:pt>
                <c:pt idx="11">
                  <c:v>#N/A</c:v>
                </c:pt>
                <c:pt idx="12">
                  <c:v>#N/A</c:v>
                </c:pt>
                <c:pt idx="13">
                  <c:v>7543</c:v>
                </c:pt>
                <c:pt idx="14">
                  <c:v>#N/A</c:v>
                </c:pt>
              </c:numCache>
            </c:numRef>
          </c:val>
          <c:smooth val="0"/>
        </c:ser>
        <c:dLbls>
          <c:showLegendKey val="0"/>
          <c:showVal val="0"/>
          <c:showCatName val="0"/>
          <c:showSerName val="0"/>
          <c:showPercent val="0"/>
          <c:showBubbleSize val="0"/>
        </c:dLbls>
        <c:marker val="1"/>
        <c:smooth val="0"/>
        <c:axId val="129758336"/>
        <c:axId val="129760256"/>
      </c:lineChart>
      <c:catAx>
        <c:axId val="1297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60256"/>
        <c:crosses val="autoZero"/>
        <c:auto val="1"/>
        <c:lblAlgn val="ctr"/>
        <c:lblOffset val="100"/>
        <c:tickLblSkip val="1"/>
        <c:tickMarkSkip val="1"/>
        <c:noMultiLvlLbl val="0"/>
      </c:catAx>
      <c:valAx>
        <c:axId val="12976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5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山形県寒河江市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42,558
42,289
139.08
17,004,144
16,422,258
559,475
10,099,890
18,008,397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90.0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ここ数年間は、横ばいとなっている。</a:t>
          </a:r>
          <a:r>
            <a:rPr lang="ja-JP" altLang="en-US" sz="1100" b="0" i="0" baseline="0">
              <a:solidFill>
                <a:schemeClr val="dk1"/>
              </a:solidFill>
              <a:effectLst/>
              <a:latin typeface="+mn-lt"/>
              <a:ea typeface="+mn-ea"/>
              <a:cs typeface="+mn-cs"/>
            </a:rPr>
            <a:t>国の経済対策</a:t>
          </a:r>
          <a:r>
            <a:rPr lang="ja-JP" altLang="ja-JP" sz="1100" b="0" i="0" baseline="0">
              <a:solidFill>
                <a:schemeClr val="dk1"/>
              </a:solidFill>
              <a:effectLst/>
              <a:latin typeface="+mn-lt"/>
              <a:ea typeface="+mn-ea"/>
              <a:cs typeface="+mn-cs"/>
            </a:rPr>
            <a:t>の影響による景気回復等は見られるものの、大幅な市税収入の伸びは見込めないため、収納相談員の設置や休日相談日の設定に加え、電話による納付案内等による収納率向上対策を中心にして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146050</xdr:rowOff>
    </xdr:to>
    <xdr:cxnSp macro="">
      <xdr:nvCxnSpPr>
        <xdr:cNvPr id="70" name="直線コネクタ 69"/>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146050</xdr:rowOff>
    </xdr:to>
    <xdr:cxnSp macro="">
      <xdr:nvCxnSpPr>
        <xdr:cNvPr id="73" name="直線コネクタ 72"/>
        <xdr:cNvCxnSpPr/>
      </xdr:nvCxnSpPr>
      <xdr:spPr>
        <a:xfrm>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128815</xdr:rowOff>
    </xdr:to>
    <xdr:cxnSp macro="">
      <xdr:nvCxnSpPr>
        <xdr:cNvPr id="76" name="直線コネクタ 75"/>
        <xdr:cNvCxnSpPr/>
      </xdr:nvCxnSpPr>
      <xdr:spPr>
        <a:xfrm>
          <a:off x="2336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9" name="直線コネクタ 78"/>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1" name="円/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2" name="テキスト ボックス 9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4" name="テキスト ボックス 93"/>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回復傾向であるものの、依然として類似団体の中では高水準にあることから、「行財政改革アクションプラン」を策定し、職員数の減などによる人件費の削減など行財政改革への取組を通じて、義務的経費の削減を着実に進めていく。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65</xdr:row>
      <xdr:rowOff>141394</xdr:rowOff>
    </xdr:to>
    <xdr:cxnSp macro="">
      <xdr:nvCxnSpPr>
        <xdr:cNvPr id="128" name="直線コネクタ 127"/>
        <xdr:cNvCxnSpPr/>
      </xdr:nvCxnSpPr>
      <xdr:spPr>
        <a:xfrm flipV="1">
          <a:off x="4953000" y="9886104"/>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113471</xdr:rowOff>
    </xdr:from>
    <xdr:ext cx="762000" cy="259045"/>
    <xdr:sp macro="" textlink="">
      <xdr:nvSpPr>
        <xdr:cNvPr id="129" name="財政構造の弾力性最小値テキスト"/>
        <xdr:cNvSpPr txBox="1"/>
      </xdr:nvSpPr>
      <xdr:spPr>
        <a:xfrm>
          <a:off x="5041900" y="112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65</xdr:row>
      <xdr:rowOff>141394</xdr:rowOff>
    </xdr:from>
    <xdr:to>
      <xdr:col>7</xdr:col>
      <xdr:colOff>241300</xdr:colOff>
      <xdr:row>65</xdr:row>
      <xdr:rowOff>141394</xdr:rowOff>
    </xdr:to>
    <xdr:cxnSp macro="">
      <xdr:nvCxnSpPr>
        <xdr:cNvPr id="130" name="直線コネクタ 129"/>
        <xdr:cNvCxnSpPr/>
      </xdr:nvCxnSpPr>
      <xdr:spPr>
        <a:xfrm>
          <a:off x="4864100" y="1128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1"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2" name="直線コネクタ 131"/>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63</xdr:row>
      <xdr:rowOff>1694</xdr:rowOff>
    </xdr:to>
    <xdr:cxnSp macro="">
      <xdr:nvCxnSpPr>
        <xdr:cNvPr id="133" name="直線コネクタ 132"/>
        <xdr:cNvCxnSpPr/>
      </xdr:nvCxnSpPr>
      <xdr:spPr>
        <a:xfrm flipV="1">
          <a:off x="4114800" y="1069043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93150</xdr:rowOff>
    </xdr:from>
    <xdr:ext cx="762000" cy="259045"/>
    <xdr:sp macro="" textlink="">
      <xdr:nvSpPr>
        <xdr:cNvPr id="134" name="財政構造の弾力性平均値テキスト"/>
        <xdr:cNvSpPr txBox="1"/>
      </xdr:nvSpPr>
      <xdr:spPr>
        <a:xfrm>
          <a:off x="5041900" y="1038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76623</xdr:rowOff>
    </xdr:from>
    <xdr:to>
      <xdr:col>7</xdr:col>
      <xdr:colOff>203200</xdr:colOff>
      <xdr:row>62</xdr:row>
      <xdr:rowOff>6773</xdr:rowOff>
    </xdr:to>
    <xdr:sp macro="" textlink="">
      <xdr:nvSpPr>
        <xdr:cNvPr id="135" name="フローチャート : 判断 134"/>
        <xdr:cNvSpPr/>
      </xdr:nvSpPr>
      <xdr:spPr>
        <a:xfrm>
          <a:off x="49022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xdr:rowOff>
    </xdr:from>
    <xdr:to>
      <xdr:col>6</xdr:col>
      <xdr:colOff>0</xdr:colOff>
      <xdr:row>64</xdr:row>
      <xdr:rowOff>111760</xdr:rowOff>
    </xdr:to>
    <xdr:cxnSp macro="">
      <xdr:nvCxnSpPr>
        <xdr:cNvPr id="136" name="直線コネクタ 135"/>
        <xdr:cNvCxnSpPr/>
      </xdr:nvCxnSpPr>
      <xdr:spPr>
        <a:xfrm flipV="1">
          <a:off x="3225800" y="1080304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37" name="フローチャート : 判断 136"/>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38" name="テキスト ボックス 137"/>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64</xdr:row>
      <xdr:rowOff>111760</xdr:rowOff>
    </xdr:to>
    <xdr:cxnSp macro="">
      <xdr:nvCxnSpPr>
        <xdr:cNvPr id="139" name="直線コネクタ 138"/>
        <xdr:cNvCxnSpPr/>
      </xdr:nvCxnSpPr>
      <xdr:spPr>
        <a:xfrm>
          <a:off x="2336800" y="108915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40" name="フローチャート : 判断 139"/>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41" name="テキスト ボックス 140"/>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66</xdr:row>
      <xdr:rowOff>26246</xdr:rowOff>
    </xdr:to>
    <xdr:cxnSp macro="">
      <xdr:nvCxnSpPr>
        <xdr:cNvPr id="142" name="直線コネクタ 141"/>
        <xdr:cNvCxnSpPr/>
      </xdr:nvCxnSpPr>
      <xdr:spPr>
        <a:xfrm flipV="1">
          <a:off x="1447800" y="10891520"/>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143510</xdr:rowOff>
    </xdr:from>
    <xdr:to>
      <xdr:col>3</xdr:col>
      <xdr:colOff>330200</xdr:colOff>
      <xdr:row>61</xdr:row>
      <xdr:rowOff>73660</xdr:rowOff>
    </xdr:to>
    <xdr:sp macro="" textlink="">
      <xdr:nvSpPr>
        <xdr:cNvPr id="143" name="フローチャート : 判断 142"/>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44" name="テキスト ボックス 143"/>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45" name="フローチャート : 判断 144"/>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46" name="テキスト ボックス 145"/>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9737</xdr:rowOff>
    </xdr:from>
    <xdr:to>
      <xdr:col>7</xdr:col>
      <xdr:colOff>203200</xdr:colOff>
      <xdr:row>62</xdr:row>
      <xdr:rowOff>111337</xdr:rowOff>
    </xdr:to>
    <xdr:sp macro="" textlink="">
      <xdr:nvSpPr>
        <xdr:cNvPr id="152" name="円/楕円 151"/>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153264</xdr:rowOff>
    </xdr:from>
    <xdr:ext cx="762000" cy="259045"/>
    <xdr:sp macro="" textlink="">
      <xdr:nvSpPr>
        <xdr:cNvPr id="153" name="財政構造の弾力性該当値テキスト"/>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4" name="円/楕円 153"/>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55" name="テキスト ボックス 154"/>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6" name="円/楕円 155"/>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7" name="テキスト ボックス 156"/>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8" name="円/楕円 157"/>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9" name="テキスト ボックス 15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146896</xdr:rowOff>
    </xdr:from>
    <xdr:to>
      <xdr:col>2</xdr:col>
      <xdr:colOff>127000</xdr:colOff>
      <xdr:row>66</xdr:row>
      <xdr:rowOff>77046</xdr:rowOff>
    </xdr:to>
    <xdr:sp macro="" textlink="">
      <xdr:nvSpPr>
        <xdr:cNvPr id="160" name="円/楕円 159"/>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61823</xdr:rowOff>
    </xdr:from>
    <xdr:ext cx="762000" cy="259045"/>
    <xdr:sp macro="" textlink="">
      <xdr:nvSpPr>
        <xdr:cNvPr id="161" name="テキスト ボックス 160"/>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125,931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類似団体と比較して、人件費・物件費等決算額が低くなっている要因として、ゴミ処理業務や消防業務を一部事務組合で行っていることが挙げられる。</a:t>
          </a:r>
          <a:endParaRPr lang="ja-JP" altLang="ja-JP" sz="1400">
            <a:effectLst/>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91" name="直線コネクタ 190"/>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2"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3" name="直線コネクタ 192"/>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4"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5" name="直線コネクタ 194"/>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92216</xdr:rowOff>
    </xdr:from>
    <xdr:to>
      <xdr:col>7</xdr:col>
      <xdr:colOff>152400</xdr:colOff>
      <xdr:row>80</xdr:row>
      <xdr:rowOff>106432</xdr:rowOff>
    </xdr:to>
    <xdr:cxnSp macro="">
      <xdr:nvCxnSpPr>
        <xdr:cNvPr id="196" name="直線コネクタ 195"/>
        <xdr:cNvCxnSpPr/>
      </xdr:nvCxnSpPr>
      <xdr:spPr>
        <a:xfrm flipV="1">
          <a:off x="4114800" y="13808216"/>
          <a:ext cx="8382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7"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8" name="フローチャート : 判断 197"/>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106432</xdr:rowOff>
    </xdr:from>
    <xdr:to>
      <xdr:col>6</xdr:col>
      <xdr:colOff>0</xdr:colOff>
      <xdr:row>80</xdr:row>
      <xdr:rowOff>110635</xdr:rowOff>
    </xdr:to>
    <xdr:cxnSp macro="">
      <xdr:nvCxnSpPr>
        <xdr:cNvPr id="199" name="直線コネクタ 198"/>
        <xdr:cNvCxnSpPr/>
      </xdr:nvCxnSpPr>
      <xdr:spPr>
        <a:xfrm flipV="1">
          <a:off x="3225800" y="13822432"/>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200" name="フローチャート : 判断 199"/>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201" name="テキスト ボックス 200"/>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82375</xdr:rowOff>
    </xdr:from>
    <xdr:to>
      <xdr:col>4</xdr:col>
      <xdr:colOff>482600</xdr:colOff>
      <xdr:row>80</xdr:row>
      <xdr:rowOff>110635</xdr:rowOff>
    </xdr:to>
    <xdr:cxnSp macro="">
      <xdr:nvCxnSpPr>
        <xdr:cNvPr id="202" name="直線コネクタ 201"/>
        <xdr:cNvCxnSpPr/>
      </xdr:nvCxnSpPr>
      <xdr:spPr>
        <a:xfrm>
          <a:off x="2336800" y="13798375"/>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3" name="フローチャート : 判断 202"/>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4" name="テキスト ボックス 203"/>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61860</xdr:rowOff>
    </xdr:from>
    <xdr:to>
      <xdr:col>3</xdr:col>
      <xdr:colOff>279400</xdr:colOff>
      <xdr:row>80</xdr:row>
      <xdr:rowOff>82375</xdr:rowOff>
    </xdr:to>
    <xdr:cxnSp macro="">
      <xdr:nvCxnSpPr>
        <xdr:cNvPr id="205" name="直線コネクタ 204"/>
        <xdr:cNvCxnSpPr/>
      </xdr:nvCxnSpPr>
      <xdr:spPr>
        <a:xfrm>
          <a:off x="1447800" y="13777860"/>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6" name="フローチャート : 判断 205"/>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7" name="テキスト ボックス 206"/>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8" name="フローチャート : 判断 207"/>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9" name="テキスト ボックス 208"/>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41416</xdr:rowOff>
    </xdr:from>
    <xdr:to>
      <xdr:col>7</xdr:col>
      <xdr:colOff>203200</xdr:colOff>
      <xdr:row>80</xdr:row>
      <xdr:rowOff>143016</xdr:rowOff>
    </xdr:to>
    <xdr:sp macro="" textlink="">
      <xdr:nvSpPr>
        <xdr:cNvPr id="215" name="円/楕円 214"/>
        <xdr:cNvSpPr/>
      </xdr:nvSpPr>
      <xdr:spPr>
        <a:xfrm>
          <a:off x="4902200" y="137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134143</xdr:rowOff>
    </xdr:from>
    <xdr:ext cx="762000" cy="259045"/>
    <xdr:sp macro="" textlink="">
      <xdr:nvSpPr>
        <xdr:cNvPr id="216" name="人件費・物件費等の状況該当値テキスト"/>
        <xdr:cNvSpPr txBox="1"/>
      </xdr:nvSpPr>
      <xdr:spPr>
        <a:xfrm>
          <a:off x="5041900" y="1367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55632</xdr:rowOff>
    </xdr:from>
    <xdr:to>
      <xdr:col>6</xdr:col>
      <xdr:colOff>50800</xdr:colOff>
      <xdr:row>80</xdr:row>
      <xdr:rowOff>157232</xdr:rowOff>
    </xdr:to>
    <xdr:sp macro="" textlink="">
      <xdr:nvSpPr>
        <xdr:cNvPr id="217" name="円/楕円 216"/>
        <xdr:cNvSpPr/>
      </xdr:nvSpPr>
      <xdr:spPr>
        <a:xfrm>
          <a:off x="4064000" y="137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167409</xdr:rowOff>
    </xdr:from>
    <xdr:ext cx="736600" cy="259045"/>
    <xdr:sp macro="" textlink="">
      <xdr:nvSpPr>
        <xdr:cNvPr id="218" name="テキスト ボックス 217"/>
        <xdr:cNvSpPr txBox="1"/>
      </xdr:nvSpPr>
      <xdr:spPr>
        <a:xfrm>
          <a:off x="3733800" y="1354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105,412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59835</xdr:rowOff>
    </xdr:from>
    <xdr:to>
      <xdr:col>4</xdr:col>
      <xdr:colOff>533400</xdr:colOff>
      <xdr:row>80</xdr:row>
      <xdr:rowOff>161435</xdr:rowOff>
    </xdr:to>
    <xdr:sp macro="" textlink="">
      <xdr:nvSpPr>
        <xdr:cNvPr id="219" name="円/楕円 218"/>
        <xdr:cNvSpPr/>
      </xdr:nvSpPr>
      <xdr:spPr>
        <a:xfrm>
          <a:off x="3175000" y="137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162</xdr:rowOff>
    </xdr:from>
    <xdr:ext cx="762000" cy="259045"/>
    <xdr:sp macro="" textlink="">
      <xdr:nvSpPr>
        <xdr:cNvPr id="220" name="テキスト ボックス 219"/>
        <xdr:cNvSpPr txBox="1"/>
      </xdr:nvSpPr>
      <xdr:spPr>
        <a:xfrm>
          <a:off x="2844800" y="1354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106,457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31575</xdr:rowOff>
    </xdr:from>
    <xdr:to>
      <xdr:col>3</xdr:col>
      <xdr:colOff>330200</xdr:colOff>
      <xdr:row>80</xdr:row>
      <xdr:rowOff>133175</xdr:rowOff>
    </xdr:to>
    <xdr:sp macro="" textlink="">
      <xdr:nvSpPr>
        <xdr:cNvPr id="221" name="円/楕円 220"/>
        <xdr:cNvSpPr/>
      </xdr:nvSpPr>
      <xdr:spPr>
        <a:xfrm>
          <a:off x="2286000" y="137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143352</xdr:rowOff>
    </xdr:from>
    <xdr:ext cx="762000" cy="259045"/>
    <xdr:sp macro="" textlink="">
      <xdr:nvSpPr>
        <xdr:cNvPr id="222" name="テキスト ボックス 221"/>
        <xdr:cNvSpPr txBox="1"/>
      </xdr:nvSpPr>
      <xdr:spPr>
        <a:xfrm>
          <a:off x="1955800" y="1351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11060</xdr:rowOff>
    </xdr:from>
    <xdr:to>
      <xdr:col>2</xdr:col>
      <xdr:colOff>127000</xdr:colOff>
      <xdr:row>80</xdr:row>
      <xdr:rowOff>112660</xdr:rowOff>
    </xdr:to>
    <xdr:sp macro="" textlink="">
      <xdr:nvSpPr>
        <xdr:cNvPr id="223" name="円/楕円 222"/>
        <xdr:cNvSpPr/>
      </xdr:nvSpPr>
      <xdr:spPr>
        <a:xfrm>
          <a:off x="1397000" y="137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122837</xdr:rowOff>
    </xdr:from>
    <xdr:ext cx="762000" cy="259045"/>
    <xdr:sp macro="" textlink="">
      <xdr:nvSpPr>
        <xdr:cNvPr id="224" name="テキスト ボックス 223"/>
        <xdr:cNvSpPr txBox="1"/>
      </xdr:nvSpPr>
      <xdr:spPr>
        <a:xfrm>
          <a:off x="1066800" y="1349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j-ea"/>
              <a:ea typeface="+mj-ea"/>
              <a:cs typeface="+mn-cs"/>
            </a:rPr>
            <a:t>　類似団体平均より低い水準にあり、今後も団塊の世代の退職により低下していく見込みである。</a:t>
          </a:r>
          <a:endParaRPr lang="ja-JP" altLang="ja-JP" sz="1100">
            <a:effectLst/>
            <a:latin typeface="+mj-ea"/>
            <a:ea typeface="+mj-ea"/>
          </a:endParaRPr>
        </a:p>
        <a:p>
          <a:r>
            <a:rPr kumimoji="1" lang="ja-JP" altLang="en-US" sz="1100">
              <a:latin typeface="+mj-ea"/>
              <a:ea typeface="+mj-ea"/>
            </a:rPr>
            <a:t>　国家公務員の時限的な（</a:t>
          </a:r>
          <a:r>
            <a:rPr kumimoji="1" lang="en-US" altLang="ja-JP" sz="1100">
              <a:latin typeface="+mj-ea"/>
              <a:ea typeface="+mj-ea"/>
            </a:rPr>
            <a:t>2</a:t>
          </a:r>
          <a:r>
            <a:rPr kumimoji="1" lang="ja-JP" altLang="en-US" sz="1100">
              <a:latin typeface="+mj-ea"/>
              <a:ea typeface="+mj-ea"/>
            </a:rPr>
            <a:t>年間）給与改定特例法による措置が無いとした場合の参考値についても同様である。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5" name="直線コネクタ 254"/>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6"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7" name="直線コネクタ 256"/>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89</xdr:row>
      <xdr:rowOff>104321</xdr:rowOff>
    </xdr:to>
    <xdr:cxnSp macro="">
      <xdr:nvCxnSpPr>
        <xdr:cNvPr id="260" name="直線コネクタ 259"/>
        <xdr:cNvCxnSpPr/>
      </xdr:nvCxnSpPr>
      <xdr:spPr>
        <a:xfrm flipV="1">
          <a:off x="16179800" y="14455623"/>
          <a:ext cx="8382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61"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2" name="フローチャート : 判断 261"/>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89</xdr:row>
      <xdr:rowOff>104321</xdr:rowOff>
    </xdr:to>
    <xdr:cxnSp macro="">
      <xdr:nvCxnSpPr>
        <xdr:cNvPr id="263" name="直線コネクタ 262"/>
        <xdr:cNvCxnSpPr/>
      </xdr:nvCxnSpPr>
      <xdr:spPr>
        <a:xfrm>
          <a:off x="15290800" y="153518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4" name="フローチャート : 判断 263"/>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5" name="テキスト ボックス 264"/>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89</xdr:row>
      <xdr:rowOff>92832</xdr:rowOff>
    </xdr:to>
    <xdr:cxnSp macro="">
      <xdr:nvCxnSpPr>
        <xdr:cNvPr id="266" name="直線コネクタ 265"/>
        <xdr:cNvCxnSpPr/>
      </xdr:nvCxnSpPr>
      <xdr:spPr>
        <a:xfrm>
          <a:off x="14401800" y="14352209"/>
          <a:ext cx="889000" cy="99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7" name="フローチャート : 判断 266"/>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8" name="テキスト ボックス 267"/>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83</xdr:row>
      <xdr:rowOff>121859</xdr:rowOff>
    </xdr:to>
    <xdr:cxnSp macro="">
      <xdr:nvCxnSpPr>
        <xdr:cNvPr id="269" name="直線コネクタ 268"/>
        <xdr:cNvCxnSpPr/>
      </xdr:nvCxnSpPr>
      <xdr:spPr>
        <a:xfrm>
          <a:off x="13512800" y="1435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70" name="フローチャート : 判断 269"/>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1" name="テキスト ボックス 27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2" name="フローチャート : 判断 271"/>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3" name="テキスト ボックス 272"/>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9" name="円/楕円 278"/>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19550</xdr:rowOff>
    </xdr:from>
    <xdr:ext cx="762000" cy="259045"/>
    <xdr:sp macro="" textlink="">
      <xdr:nvSpPr>
        <xdr:cNvPr id="280"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53521</xdr:rowOff>
    </xdr:from>
    <xdr:to>
      <xdr:col>23</xdr:col>
      <xdr:colOff>457200</xdr:colOff>
      <xdr:row>89</xdr:row>
      <xdr:rowOff>155121</xdr:rowOff>
    </xdr:to>
    <xdr:sp macro="" textlink="">
      <xdr:nvSpPr>
        <xdr:cNvPr id="281" name="円/楕円 280"/>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165298</xdr:rowOff>
    </xdr:from>
    <xdr:ext cx="736600" cy="259045"/>
    <xdr:sp macro="" textlink="">
      <xdr:nvSpPr>
        <xdr:cNvPr id="282" name="テキスト ボックス 281"/>
        <xdr:cNvSpPr txBox="1"/>
      </xdr:nvSpPr>
      <xdr:spPr>
        <a:xfrm>
          <a:off x="15798800" y="15081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83" name="円/楕円 282"/>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84" name="テキスト ボックス 283"/>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5" name="円/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71059</xdr:rowOff>
    </xdr:from>
    <xdr:to>
      <xdr:col>19</xdr:col>
      <xdr:colOff>533400</xdr:colOff>
      <xdr:row>84</xdr:row>
      <xdr:rowOff>1209</xdr:rowOff>
    </xdr:to>
    <xdr:sp macro="" textlink="">
      <xdr:nvSpPr>
        <xdr:cNvPr id="287" name="円/楕円 286"/>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11386</xdr:rowOff>
    </xdr:from>
    <xdr:ext cx="762000" cy="259045"/>
    <xdr:sp macro="" textlink="">
      <xdr:nvSpPr>
        <xdr:cNvPr id="288" name="テキスト ボックス 287"/>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これまで数年にわたり行われた退職者の不補充により類似団体平均を下回っている。今後も、定員管理の適正化に努める。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2" name="直線コネクタ 321"/>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3"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4" name="直線コネクタ 323"/>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5"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6" name="直線コネクタ 325"/>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20875</xdr:rowOff>
    </xdr:from>
    <xdr:to>
      <xdr:col>24</xdr:col>
      <xdr:colOff>558800</xdr:colOff>
      <xdr:row>60</xdr:row>
      <xdr:rowOff>20875</xdr:rowOff>
    </xdr:to>
    <xdr:cxnSp macro="">
      <xdr:nvCxnSpPr>
        <xdr:cNvPr id="327" name="直線コネクタ 326"/>
        <xdr:cNvCxnSpPr/>
      </xdr:nvCxnSpPr>
      <xdr:spPr>
        <a:xfrm>
          <a:off x="16179800" y="10307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8"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9" name="フローチャート : 判断 328"/>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20875</xdr:rowOff>
    </xdr:from>
    <xdr:to>
      <xdr:col>23</xdr:col>
      <xdr:colOff>406400</xdr:colOff>
      <xdr:row>60</xdr:row>
      <xdr:rowOff>54054</xdr:rowOff>
    </xdr:to>
    <xdr:cxnSp macro="">
      <xdr:nvCxnSpPr>
        <xdr:cNvPr id="330" name="直線コネクタ 329"/>
        <xdr:cNvCxnSpPr/>
      </xdr:nvCxnSpPr>
      <xdr:spPr>
        <a:xfrm flipV="1">
          <a:off x="15290800" y="1030787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31" name="フローチャート : 判断 330"/>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2" name="テキスト ボックス 331"/>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54054</xdr:rowOff>
    </xdr:from>
    <xdr:to>
      <xdr:col>22</xdr:col>
      <xdr:colOff>203200</xdr:colOff>
      <xdr:row>60</xdr:row>
      <xdr:rowOff>55563</xdr:rowOff>
    </xdr:to>
    <xdr:cxnSp macro="">
      <xdr:nvCxnSpPr>
        <xdr:cNvPr id="333" name="直線コネクタ 332"/>
        <xdr:cNvCxnSpPr/>
      </xdr:nvCxnSpPr>
      <xdr:spPr>
        <a:xfrm flipV="1">
          <a:off x="14401800" y="1034105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4" name="フローチャート : 判断 333"/>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5" name="テキスト ボックス 334"/>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26908</xdr:rowOff>
    </xdr:from>
    <xdr:to>
      <xdr:col>21</xdr:col>
      <xdr:colOff>0</xdr:colOff>
      <xdr:row>60</xdr:row>
      <xdr:rowOff>55563</xdr:rowOff>
    </xdr:to>
    <xdr:cxnSp macro="">
      <xdr:nvCxnSpPr>
        <xdr:cNvPr id="336" name="直線コネクタ 335"/>
        <xdr:cNvCxnSpPr/>
      </xdr:nvCxnSpPr>
      <xdr:spPr>
        <a:xfrm>
          <a:off x="13512800" y="10313908"/>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7" name="フローチャート : 判断 336"/>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8" name="テキスト ボックス 337"/>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9" name="フローチャート : 判断 338"/>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40" name="テキスト ボックス 339"/>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141525</xdr:rowOff>
    </xdr:from>
    <xdr:to>
      <xdr:col>24</xdr:col>
      <xdr:colOff>609600</xdr:colOff>
      <xdr:row>60</xdr:row>
      <xdr:rowOff>71675</xdr:rowOff>
    </xdr:to>
    <xdr:sp macro="" textlink="">
      <xdr:nvSpPr>
        <xdr:cNvPr id="346" name="円/楕円 345"/>
        <xdr:cNvSpPr/>
      </xdr:nvSpPr>
      <xdr:spPr>
        <a:xfrm>
          <a:off x="16967200" y="102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158052</xdr:rowOff>
    </xdr:from>
    <xdr:ext cx="762000" cy="259045"/>
    <xdr:sp macro="" textlink="">
      <xdr:nvSpPr>
        <xdr:cNvPr id="347" name="定員管理の状況該当値テキスト"/>
        <xdr:cNvSpPr txBox="1"/>
      </xdr:nvSpPr>
      <xdr:spPr>
        <a:xfrm>
          <a:off x="17106900" y="1010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141525</xdr:rowOff>
    </xdr:from>
    <xdr:to>
      <xdr:col>23</xdr:col>
      <xdr:colOff>457200</xdr:colOff>
      <xdr:row>60</xdr:row>
      <xdr:rowOff>71675</xdr:rowOff>
    </xdr:to>
    <xdr:sp macro="" textlink="">
      <xdr:nvSpPr>
        <xdr:cNvPr id="348" name="円/楕円 347"/>
        <xdr:cNvSpPr/>
      </xdr:nvSpPr>
      <xdr:spPr>
        <a:xfrm>
          <a:off x="16129000" y="102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81852</xdr:rowOff>
    </xdr:from>
    <xdr:ext cx="736600" cy="259045"/>
    <xdr:sp macro="" textlink="">
      <xdr:nvSpPr>
        <xdr:cNvPr id="349" name="テキスト ボックス 348"/>
        <xdr:cNvSpPr txBox="1"/>
      </xdr:nvSpPr>
      <xdr:spPr>
        <a:xfrm>
          <a:off x="15798800" y="10025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3254</xdr:rowOff>
    </xdr:from>
    <xdr:to>
      <xdr:col>22</xdr:col>
      <xdr:colOff>254000</xdr:colOff>
      <xdr:row>60</xdr:row>
      <xdr:rowOff>104854</xdr:rowOff>
    </xdr:to>
    <xdr:sp macro="" textlink="">
      <xdr:nvSpPr>
        <xdr:cNvPr id="350" name="円/楕円 349"/>
        <xdr:cNvSpPr/>
      </xdr:nvSpPr>
      <xdr:spPr>
        <a:xfrm>
          <a:off x="15240000" y="102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115031</xdr:rowOff>
    </xdr:from>
    <xdr:ext cx="762000" cy="259045"/>
    <xdr:sp macro="" textlink="">
      <xdr:nvSpPr>
        <xdr:cNvPr id="351" name="テキスト ボックス 350"/>
        <xdr:cNvSpPr txBox="1"/>
      </xdr:nvSpPr>
      <xdr:spPr>
        <a:xfrm>
          <a:off x="14909800" y="1005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4763</xdr:rowOff>
    </xdr:from>
    <xdr:to>
      <xdr:col>21</xdr:col>
      <xdr:colOff>50800</xdr:colOff>
      <xdr:row>60</xdr:row>
      <xdr:rowOff>106363</xdr:rowOff>
    </xdr:to>
    <xdr:sp macro="" textlink="">
      <xdr:nvSpPr>
        <xdr:cNvPr id="352" name="円/楕円 351"/>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116540</xdr:rowOff>
    </xdr:from>
    <xdr:ext cx="762000" cy="259045"/>
    <xdr:sp macro="" textlink="">
      <xdr:nvSpPr>
        <xdr:cNvPr id="353" name="テキスト ボックス 352"/>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147558</xdr:rowOff>
    </xdr:from>
    <xdr:to>
      <xdr:col>19</xdr:col>
      <xdr:colOff>533400</xdr:colOff>
      <xdr:row>60</xdr:row>
      <xdr:rowOff>77708</xdr:rowOff>
    </xdr:to>
    <xdr:sp macro="" textlink="">
      <xdr:nvSpPr>
        <xdr:cNvPr id="354" name="円/楕円 353"/>
        <xdr:cNvSpPr/>
      </xdr:nvSpPr>
      <xdr:spPr>
        <a:xfrm>
          <a:off x="13462000" y="10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87885</xdr:rowOff>
    </xdr:from>
    <xdr:ext cx="762000" cy="259045"/>
    <xdr:sp macro="" textlink="">
      <xdr:nvSpPr>
        <xdr:cNvPr id="355" name="テキスト ボックス 354"/>
        <xdr:cNvSpPr txBox="1"/>
      </xdr:nvSpPr>
      <xdr:spPr>
        <a:xfrm>
          <a:off x="13131800" y="1003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高利率の公的資金繰上償還や投資事業に対する市債発行額の抑制などにより、平成２２年度から地方債同意団体となった。なお、依然として類似団体平均を２．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ポイント上回っているため、今後も計画的に事業を進め、市債発行の抑制等に努める。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4" name="直線コネクタ 383"/>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6" name="直線コネクタ 38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7"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8" name="直線コネクタ 387"/>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22860</xdr:rowOff>
    </xdr:to>
    <xdr:cxnSp macro="">
      <xdr:nvCxnSpPr>
        <xdr:cNvPr id="389" name="直線コネクタ 388"/>
        <xdr:cNvCxnSpPr/>
      </xdr:nvCxnSpPr>
      <xdr:spPr>
        <a:xfrm flipV="1">
          <a:off x="16179800" y="731477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90"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1" name="フローチャート : 判断 39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95250</xdr:rowOff>
    </xdr:to>
    <xdr:cxnSp macro="">
      <xdr:nvCxnSpPr>
        <xdr:cNvPr id="392" name="直線コネクタ 391"/>
        <xdr:cNvCxnSpPr/>
      </xdr:nvCxnSpPr>
      <xdr:spPr>
        <a:xfrm flipV="1">
          <a:off x="15290800" y="73952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3" name="フローチャート : 判断 39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4" name="テキスト ボックス 39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151554</xdr:rowOff>
    </xdr:to>
    <xdr:cxnSp macro="">
      <xdr:nvCxnSpPr>
        <xdr:cNvPr id="395" name="直線コネクタ 394"/>
        <xdr:cNvCxnSpPr/>
      </xdr:nvCxnSpPr>
      <xdr:spPr>
        <a:xfrm flipV="1">
          <a:off x="14401800" y="74676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6" name="フローチャート : 判断 395"/>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7" name="テキスト ボックス 396"/>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84667</xdr:rowOff>
    </xdr:to>
    <xdr:cxnSp macro="">
      <xdr:nvCxnSpPr>
        <xdr:cNvPr id="398" name="直線コネクタ 397"/>
        <xdr:cNvCxnSpPr/>
      </xdr:nvCxnSpPr>
      <xdr:spPr>
        <a:xfrm flipV="1">
          <a:off x="13512800" y="75239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9" name="フローチャート : 判断 398"/>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400" name="テキスト ボックス 399"/>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01" name="フローチャート : 判断 400"/>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2" name="テキスト ボックス 401"/>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408" name="円/楕円 407"/>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409"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410" name="円/楕円 409"/>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411" name="テキスト ボックス 410"/>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12" name="円/楕円 41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3" name="テキスト ボックス 41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14" name="円/楕円 413"/>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15" name="テキスト ボックス 414"/>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16" name="円/楕円 415"/>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7" name="テキスト ボックス 416"/>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類似団体平均を上回っているが、大規模事業の財源とした既発債の残高が減少するなど、将来負担額は減少している。今後も、地方債の発行の抑制、高利率起債の繰上償還等により将来負担の軽減を図る。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6" name="直線コネクタ 445"/>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7"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8" name="直線コネクタ 447"/>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9"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50" name="直線コネクタ 449"/>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8467</xdr:rowOff>
    </xdr:from>
    <xdr:to>
      <xdr:col>24</xdr:col>
      <xdr:colOff>558800</xdr:colOff>
      <xdr:row>18</xdr:row>
      <xdr:rowOff>113030</xdr:rowOff>
    </xdr:to>
    <xdr:cxnSp macro="">
      <xdr:nvCxnSpPr>
        <xdr:cNvPr id="451" name="直線コネクタ 450"/>
        <xdr:cNvCxnSpPr/>
      </xdr:nvCxnSpPr>
      <xdr:spPr>
        <a:xfrm flipV="1">
          <a:off x="16179800" y="30945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2"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3" name="フローチャート : 判断 452"/>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113030</xdr:rowOff>
    </xdr:from>
    <xdr:to>
      <xdr:col>23</xdr:col>
      <xdr:colOff>406400</xdr:colOff>
      <xdr:row>19</xdr:row>
      <xdr:rowOff>16383</xdr:rowOff>
    </xdr:to>
    <xdr:cxnSp macro="">
      <xdr:nvCxnSpPr>
        <xdr:cNvPr id="454" name="直線コネクタ 453"/>
        <xdr:cNvCxnSpPr/>
      </xdr:nvCxnSpPr>
      <xdr:spPr>
        <a:xfrm flipV="1">
          <a:off x="15290800" y="3199130"/>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5" name="フローチャート : 判断 454"/>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6" name="テキスト ボックス 455"/>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16383</xdr:rowOff>
    </xdr:from>
    <xdr:to>
      <xdr:col>22</xdr:col>
      <xdr:colOff>203200</xdr:colOff>
      <xdr:row>19</xdr:row>
      <xdr:rowOff>96816</xdr:rowOff>
    </xdr:to>
    <xdr:cxnSp macro="">
      <xdr:nvCxnSpPr>
        <xdr:cNvPr id="457" name="直線コネクタ 456"/>
        <xdr:cNvCxnSpPr/>
      </xdr:nvCxnSpPr>
      <xdr:spPr>
        <a:xfrm flipV="1">
          <a:off x="14401800" y="327393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8" name="フローチャート : 判断 457"/>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9" name="テキスト ボックス 458"/>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96816</xdr:rowOff>
    </xdr:from>
    <xdr:to>
      <xdr:col>21</xdr:col>
      <xdr:colOff>0</xdr:colOff>
      <xdr:row>20</xdr:row>
      <xdr:rowOff>37973</xdr:rowOff>
    </xdr:to>
    <xdr:cxnSp macro="">
      <xdr:nvCxnSpPr>
        <xdr:cNvPr id="460" name="直線コネクタ 459"/>
        <xdr:cNvCxnSpPr/>
      </xdr:nvCxnSpPr>
      <xdr:spPr>
        <a:xfrm flipV="1">
          <a:off x="13512800" y="33543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61" name="フローチャート : 判断 460"/>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2" name="テキスト ボックス 461"/>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3" name="フローチャート : 判断 462"/>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4" name="テキスト ボックス 463"/>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129117</xdr:rowOff>
    </xdr:from>
    <xdr:to>
      <xdr:col>24</xdr:col>
      <xdr:colOff>609600</xdr:colOff>
      <xdr:row>18</xdr:row>
      <xdr:rowOff>59267</xdr:rowOff>
    </xdr:to>
    <xdr:sp macro="" textlink="">
      <xdr:nvSpPr>
        <xdr:cNvPr id="470" name="円/楕円 469"/>
        <xdr:cNvSpPr/>
      </xdr:nvSpPr>
      <xdr:spPr>
        <a:xfrm>
          <a:off x="169672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101194</xdr:rowOff>
    </xdr:from>
    <xdr:ext cx="762000" cy="259045"/>
    <xdr:sp macro="" textlink="">
      <xdr:nvSpPr>
        <xdr:cNvPr id="471" name="将来負担の状況該当値テキスト"/>
        <xdr:cNvSpPr txBox="1"/>
      </xdr:nvSpPr>
      <xdr:spPr>
        <a:xfrm>
          <a:off x="17106900" y="301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62230</xdr:rowOff>
    </xdr:from>
    <xdr:to>
      <xdr:col>23</xdr:col>
      <xdr:colOff>457200</xdr:colOff>
      <xdr:row>18</xdr:row>
      <xdr:rowOff>163830</xdr:rowOff>
    </xdr:to>
    <xdr:sp macro="" textlink="">
      <xdr:nvSpPr>
        <xdr:cNvPr id="472" name="円/楕円 471"/>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148607</xdr:rowOff>
    </xdr:from>
    <xdr:ext cx="736600" cy="259045"/>
    <xdr:sp macro="" textlink="">
      <xdr:nvSpPr>
        <xdr:cNvPr id="473" name="テキスト ボックス 472"/>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137033</xdr:rowOff>
    </xdr:from>
    <xdr:to>
      <xdr:col>22</xdr:col>
      <xdr:colOff>254000</xdr:colOff>
      <xdr:row>19</xdr:row>
      <xdr:rowOff>67183</xdr:rowOff>
    </xdr:to>
    <xdr:sp macro="" textlink="">
      <xdr:nvSpPr>
        <xdr:cNvPr id="474" name="円/楕円 473"/>
        <xdr:cNvSpPr/>
      </xdr:nvSpPr>
      <xdr:spPr>
        <a:xfrm>
          <a:off x="15240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51960</xdr:rowOff>
    </xdr:from>
    <xdr:ext cx="762000" cy="259045"/>
    <xdr:sp macro="" textlink="">
      <xdr:nvSpPr>
        <xdr:cNvPr id="475" name="テキスト ボックス 474"/>
        <xdr:cNvSpPr txBox="1"/>
      </xdr:nvSpPr>
      <xdr:spPr>
        <a:xfrm>
          <a:off x="14909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46016</xdr:rowOff>
    </xdr:from>
    <xdr:to>
      <xdr:col>21</xdr:col>
      <xdr:colOff>50800</xdr:colOff>
      <xdr:row>19</xdr:row>
      <xdr:rowOff>147616</xdr:rowOff>
    </xdr:to>
    <xdr:sp macro="" textlink="">
      <xdr:nvSpPr>
        <xdr:cNvPr id="476" name="円/楕円 475"/>
        <xdr:cNvSpPr/>
      </xdr:nvSpPr>
      <xdr:spPr>
        <a:xfrm>
          <a:off x="14351000" y="33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132393</xdr:rowOff>
    </xdr:from>
    <xdr:ext cx="762000" cy="259045"/>
    <xdr:sp macro="" textlink="">
      <xdr:nvSpPr>
        <xdr:cNvPr id="477" name="テキスト ボックス 476"/>
        <xdr:cNvSpPr txBox="1"/>
      </xdr:nvSpPr>
      <xdr:spPr>
        <a:xfrm>
          <a:off x="14020800" y="338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158623</xdr:rowOff>
    </xdr:from>
    <xdr:to>
      <xdr:col>19</xdr:col>
      <xdr:colOff>533400</xdr:colOff>
      <xdr:row>20</xdr:row>
      <xdr:rowOff>88773</xdr:rowOff>
    </xdr:to>
    <xdr:sp macro="" textlink="">
      <xdr:nvSpPr>
        <xdr:cNvPr id="478" name="円/楕円 477"/>
        <xdr:cNvSpPr/>
      </xdr:nvSpPr>
      <xdr:spPr>
        <a:xfrm>
          <a:off x="13462000" y="34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73550</xdr:rowOff>
    </xdr:from>
    <xdr:ext cx="762000" cy="259045"/>
    <xdr:sp macro="" textlink="">
      <xdr:nvSpPr>
        <xdr:cNvPr id="479" name="テキスト ボックス 478"/>
        <xdr:cNvSpPr txBox="1"/>
      </xdr:nvSpPr>
      <xdr:spPr>
        <a:xfrm>
          <a:off x="13131800" y="3502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山形県寒河江市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42,558
42,289
139.08
17,004,144
16,422,258
559,475
10,099,890
18,008,397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90.0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すると、人件費にかかる経常収支比率は低くなっている。要因としてごみ処理業務や消防業務を一部事務組合で行っていることがある。なお、寒河江市行財政改革アクションプランに基づき、定員の適正化や業務の民間委託を推進していることにより、人件費は減少傾向にあり、今後も人件費抑制に努める。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86178</xdr:rowOff>
    </xdr:to>
    <xdr:cxnSp macro="">
      <xdr:nvCxnSpPr>
        <xdr:cNvPr id="67" name="直線コネクタ 66"/>
        <xdr:cNvCxnSpPr/>
      </xdr:nvCxnSpPr>
      <xdr:spPr>
        <a:xfrm flipV="1">
          <a:off x="3987800" y="5956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86178</xdr:rowOff>
    </xdr:from>
    <xdr:to>
      <xdr:col>5</xdr:col>
      <xdr:colOff>549275</xdr:colOff>
      <xdr:row>36</xdr:row>
      <xdr:rowOff>12700</xdr:rowOff>
    </xdr:to>
    <xdr:cxnSp macro="">
      <xdr:nvCxnSpPr>
        <xdr:cNvPr id="70" name="直線コネクタ 69"/>
        <xdr:cNvCxnSpPr/>
      </xdr:nvCxnSpPr>
      <xdr:spPr>
        <a:xfrm flipV="1">
          <a:off x="3098800" y="6086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97064</xdr:rowOff>
    </xdr:from>
    <xdr:to>
      <xdr:col>4</xdr:col>
      <xdr:colOff>346075</xdr:colOff>
      <xdr:row>36</xdr:row>
      <xdr:rowOff>12700</xdr:rowOff>
    </xdr:to>
    <xdr:cxnSp macro="">
      <xdr:nvCxnSpPr>
        <xdr:cNvPr id="73" name="直線コネクタ 72"/>
        <xdr:cNvCxnSpPr/>
      </xdr:nvCxnSpPr>
      <xdr:spPr>
        <a:xfrm>
          <a:off x="2209800" y="6097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36</xdr:row>
      <xdr:rowOff>154214</xdr:rowOff>
    </xdr:to>
    <xdr:cxnSp macro="">
      <xdr:nvCxnSpPr>
        <xdr:cNvPr id="76" name="直線コネクタ 75"/>
        <xdr:cNvCxnSpPr/>
      </xdr:nvCxnSpPr>
      <xdr:spPr>
        <a:xfrm flipV="1">
          <a:off x="1320800" y="60978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8" name="テキスト ボックス 77"/>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6" name="円/楕円 85"/>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7"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8" name="円/楕円 87"/>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89" name="テキスト ボックス 88"/>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90" name="円/楕円 89"/>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1" name="テキスト ボックス 90"/>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46264</xdr:rowOff>
    </xdr:from>
    <xdr:to>
      <xdr:col>3</xdr:col>
      <xdr:colOff>193675</xdr:colOff>
      <xdr:row>35</xdr:row>
      <xdr:rowOff>147864</xdr:rowOff>
    </xdr:to>
    <xdr:sp macro="" textlink="">
      <xdr:nvSpPr>
        <xdr:cNvPr id="92" name="円/楕円 91"/>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158041</xdr:rowOff>
    </xdr:from>
    <xdr:ext cx="762000" cy="259045"/>
    <xdr:sp macro="" textlink="">
      <xdr:nvSpPr>
        <xdr:cNvPr id="93" name="テキスト ボックス 92"/>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103414</xdr:rowOff>
    </xdr:from>
    <xdr:to>
      <xdr:col>1</xdr:col>
      <xdr:colOff>676275</xdr:colOff>
      <xdr:row>37</xdr:row>
      <xdr:rowOff>33564</xdr:rowOff>
    </xdr:to>
    <xdr:sp macro="" textlink="">
      <xdr:nvSpPr>
        <xdr:cNvPr id="94" name="円/楕円 93"/>
        <xdr:cNvSpPr/>
      </xdr:nvSpPr>
      <xdr:spPr>
        <a:xfrm>
          <a:off x="1270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43741</xdr:rowOff>
    </xdr:from>
    <xdr:ext cx="762000" cy="259045"/>
    <xdr:sp macro="" textlink="">
      <xdr:nvSpPr>
        <xdr:cNvPr id="95" name="テキスト ボックス 94"/>
        <xdr:cNvSpPr txBox="1"/>
      </xdr:nvSpPr>
      <xdr:spPr>
        <a:xfrm>
          <a:off x="939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すると、物件費にかかる経常収支比率が低くなっている。これも、要因としてはごみ処理業務や消防業務を一部事務組合で行っていることにある。なお、行財政改革により経常経費の大幅削減に努めているものの、業務の民間委託の推進が委託料（物件費）の増加につながり、目に見えた物件費の減少には表れていな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83457</xdr:rowOff>
    </xdr:to>
    <xdr:cxnSp macro="">
      <xdr:nvCxnSpPr>
        <xdr:cNvPr id="130" name="直線コネクタ 129"/>
        <xdr:cNvCxnSpPr/>
      </xdr:nvCxnSpPr>
      <xdr:spPr>
        <a:xfrm>
          <a:off x="15671800" y="2429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18143</xdr:rowOff>
    </xdr:from>
    <xdr:to>
      <xdr:col>22</xdr:col>
      <xdr:colOff>565150</xdr:colOff>
      <xdr:row>14</xdr:row>
      <xdr:rowOff>29029</xdr:rowOff>
    </xdr:to>
    <xdr:cxnSp macro="">
      <xdr:nvCxnSpPr>
        <xdr:cNvPr id="133" name="直線コネクタ 132"/>
        <xdr:cNvCxnSpPr/>
      </xdr:nvCxnSpPr>
      <xdr:spPr>
        <a:xfrm>
          <a:off x="14782800" y="2418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14</xdr:row>
      <xdr:rowOff>18143</xdr:rowOff>
    </xdr:to>
    <xdr:cxnSp macro="">
      <xdr:nvCxnSpPr>
        <xdr:cNvPr id="136" name="直線コネクタ 135"/>
        <xdr:cNvCxnSpPr/>
      </xdr:nvCxnSpPr>
      <xdr:spPr>
        <a:xfrm>
          <a:off x="13893800" y="241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83457</xdr:rowOff>
    </xdr:to>
    <xdr:cxnSp macro="">
      <xdr:nvCxnSpPr>
        <xdr:cNvPr id="139" name="直線コネクタ 138"/>
        <xdr:cNvCxnSpPr/>
      </xdr:nvCxnSpPr>
      <xdr:spPr>
        <a:xfrm flipV="1">
          <a:off x="13004800" y="241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32657</xdr:rowOff>
    </xdr:from>
    <xdr:to>
      <xdr:col>24</xdr:col>
      <xdr:colOff>82550</xdr:colOff>
      <xdr:row>14</xdr:row>
      <xdr:rowOff>134257</xdr:rowOff>
    </xdr:to>
    <xdr:sp macro="" textlink="">
      <xdr:nvSpPr>
        <xdr:cNvPr id="149" name="円/楕円 148"/>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49184</xdr:rowOff>
    </xdr:from>
    <xdr:ext cx="762000" cy="259045"/>
    <xdr:sp macro="" textlink="">
      <xdr:nvSpPr>
        <xdr:cNvPr id="150" name="物件費該当値テキスト"/>
        <xdr:cNvSpPr txBox="1"/>
      </xdr:nvSpPr>
      <xdr:spPr>
        <a:xfrm>
          <a:off x="165989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51" name="円/楕円 150"/>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52" name="テキスト ボックス 151"/>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138793</xdr:rowOff>
    </xdr:from>
    <xdr:to>
      <xdr:col>21</xdr:col>
      <xdr:colOff>412750</xdr:colOff>
      <xdr:row>14</xdr:row>
      <xdr:rowOff>68943</xdr:rowOff>
    </xdr:to>
    <xdr:sp macro="" textlink="">
      <xdr:nvSpPr>
        <xdr:cNvPr id="153" name="円/楕円 152"/>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79120</xdr:rowOff>
    </xdr:from>
    <xdr:ext cx="762000" cy="259045"/>
    <xdr:sp macro="" textlink="">
      <xdr:nvSpPr>
        <xdr:cNvPr id="154" name="テキスト ボックス 153"/>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5" name="円/楕円 154"/>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6" name="テキスト ボックス 155"/>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57" name="円/楕円 156"/>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58" name="テキスト ボックス 157"/>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前年度から０．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ポイント改善した。今後も、適正かつ厳正な審査に基づき、生活保護費等扶助費の抑制を図っていく。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118835</xdr:rowOff>
    </xdr:to>
    <xdr:cxnSp macro="">
      <xdr:nvCxnSpPr>
        <xdr:cNvPr id="193" name="直線コネクタ 192"/>
        <xdr:cNvCxnSpPr/>
      </xdr:nvCxnSpPr>
      <xdr:spPr>
        <a:xfrm flipV="1">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94343</xdr:rowOff>
    </xdr:to>
    <xdr:cxnSp macro="">
      <xdr:nvCxnSpPr>
        <xdr:cNvPr id="196" name="直線コネクタ 195"/>
        <xdr:cNvCxnSpPr/>
      </xdr:nvCxnSpPr>
      <xdr:spPr>
        <a:xfrm flipV="1">
          <a:off x="3098800" y="95485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56</xdr:row>
      <xdr:rowOff>94343</xdr:rowOff>
    </xdr:to>
    <xdr:cxnSp macro="">
      <xdr:nvCxnSpPr>
        <xdr:cNvPr id="199" name="直線コネクタ 198"/>
        <xdr:cNvCxnSpPr/>
      </xdr:nvCxnSpPr>
      <xdr:spPr>
        <a:xfrm>
          <a:off x="2209800" y="94669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37193</xdr:rowOff>
    </xdr:to>
    <xdr:cxnSp macro="">
      <xdr:nvCxnSpPr>
        <xdr:cNvPr id="202" name="直線コネクタ 201"/>
        <xdr:cNvCxnSpPr/>
      </xdr:nvCxnSpPr>
      <xdr:spPr>
        <a:xfrm>
          <a:off x="1320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12" name="円/楕円 211"/>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13"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4" name="円/楕円 213"/>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5" name="テキスト ボックス 21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6" name="円/楕円 215"/>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7" name="テキスト ボックス 216"/>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8" name="円/楕円 217"/>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9" name="テキスト ボックス 218"/>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20" name="円/楕円 219"/>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21" name="テキスト ボックス 220"/>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平均を上回っているのは、繰出金の増加が主な要因である。直営で行っている病院事業の運営経費やこれまでに整備してきた下水道施設の維持管理経費として、公営企業会計への繰出金が必要となっているためである。今後、病院事業については経営健全化計画に基づき経営の見直しを行い、下水道事業については経費を節減等に努め、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58420</xdr:rowOff>
    </xdr:to>
    <xdr:cxnSp macro="">
      <xdr:nvCxnSpPr>
        <xdr:cNvPr id="254" name="直線コネクタ 253"/>
        <xdr:cNvCxnSpPr/>
      </xdr:nvCxnSpPr>
      <xdr:spPr>
        <a:xfrm flipV="1">
          <a:off x="15671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119380</xdr:rowOff>
    </xdr:to>
    <xdr:cxnSp macro="">
      <xdr:nvCxnSpPr>
        <xdr:cNvPr id="257" name="直線コネクタ 256"/>
        <xdr:cNvCxnSpPr/>
      </xdr:nvCxnSpPr>
      <xdr:spPr>
        <a:xfrm flipV="1">
          <a:off x="14782800" y="1000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119380</xdr:rowOff>
    </xdr:to>
    <xdr:cxnSp macro="">
      <xdr:nvCxnSpPr>
        <xdr:cNvPr id="260" name="直線コネクタ 259"/>
        <xdr:cNvCxnSpPr/>
      </xdr:nvCxnSpPr>
      <xdr:spPr>
        <a:xfrm>
          <a:off x="13893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149860</xdr:rowOff>
    </xdr:to>
    <xdr:cxnSp macro="">
      <xdr:nvCxnSpPr>
        <xdr:cNvPr id="263" name="直線コネクタ 262"/>
        <xdr:cNvCxnSpPr/>
      </xdr:nvCxnSpPr>
      <xdr:spPr>
        <a:xfrm flipV="1">
          <a:off x="13004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3" name="円/楕円 272"/>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4"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5" name="円/楕円 274"/>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6" name="テキスト ボックス 275"/>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7" name="円/楕円 276"/>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8" name="テキスト ボックス 277"/>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9" name="円/楕円 278"/>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80" name="テキスト ボックス 279"/>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81" name="円/楕円 280"/>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82" name="テキスト ボックス 281"/>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等に係る経常収支比率が類似団体平均を上回っているのは、ごみ処理業務や消防業務を行う一部事務組合へ負担金を支出していることと、市立病院に対する負担金が大きいためである。一部事務組合については、起債償還充当分の減少から負担金は減少傾向にあるが、市立病院については、経営状況が苦しく負担金は増加傾向にあるため、平成２１年度からは経営健全化計画による経営の見直しを行い、財政を圧迫する上昇傾向に歯止めをかけるよう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157480</xdr:rowOff>
    </xdr:from>
    <xdr:to>
      <xdr:col>24</xdr:col>
      <xdr:colOff>31750</xdr:colOff>
      <xdr:row>36</xdr:row>
      <xdr:rowOff>157480</xdr:rowOff>
    </xdr:to>
    <xdr:cxnSp macro="">
      <xdr:nvCxnSpPr>
        <xdr:cNvPr id="315" name="直線コネクタ 314"/>
        <xdr:cNvCxnSpPr/>
      </xdr:nvCxnSpPr>
      <xdr:spPr>
        <a:xfrm>
          <a:off x="15671800" y="6329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157480</xdr:rowOff>
    </xdr:to>
    <xdr:cxnSp macro="">
      <xdr:nvCxnSpPr>
        <xdr:cNvPr id="318" name="直線コネクタ 317"/>
        <xdr:cNvCxnSpPr/>
      </xdr:nvCxnSpPr>
      <xdr:spPr>
        <a:xfrm>
          <a:off x="14782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46990</xdr:rowOff>
    </xdr:to>
    <xdr:cxnSp macro="">
      <xdr:nvCxnSpPr>
        <xdr:cNvPr id="321" name="直線コネクタ 320"/>
        <xdr:cNvCxnSpPr/>
      </xdr:nvCxnSpPr>
      <xdr:spPr>
        <a:xfrm flipV="1">
          <a:off x="13893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123190</xdr:rowOff>
    </xdr:to>
    <xdr:cxnSp macro="">
      <xdr:nvCxnSpPr>
        <xdr:cNvPr id="324" name="直線コネクタ 323"/>
        <xdr:cNvCxnSpPr/>
      </xdr:nvCxnSpPr>
      <xdr:spPr>
        <a:xfrm flipV="1">
          <a:off x="13004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34" name="円/楕円 333"/>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78757</xdr:rowOff>
    </xdr:from>
    <xdr:ext cx="762000" cy="259045"/>
    <xdr:sp macro="" textlink="">
      <xdr:nvSpPr>
        <xdr:cNvPr id="335" name="補助費等該当値テキスト"/>
        <xdr:cNvSpPr txBox="1"/>
      </xdr:nvSpPr>
      <xdr:spPr>
        <a:xfrm>
          <a:off x="16598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106680</xdr:rowOff>
    </xdr:from>
    <xdr:to>
      <xdr:col>22</xdr:col>
      <xdr:colOff>615950</xdr:colOff>
      <xdr:row>37</xdr:row>
      <xdr:rowOff>36830</xdr:rowOff>
    </xdr:to>
    <xdr:sp macro="" textlink="">
      <xdr:nvSpPr>
        <xdr:cNvPr id="336" name="円/楕円 335"/>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37" name="テキスト ボックス 336"/>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8" name="円/楕円 337"/>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9" name="テキスト ボックス 338"/>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40" name="円/楕円 339"/>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41" name="テキスト ボックス 340"/>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42" name="円/楕円 341"/>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43" name="テキスト ボックス 342"/>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近年大型の整備事業が集中した影響で、元利償還金はピークの平成１９年度まで増加し、その後減少傾向で推移しているが、公債費に係る経常収支比率は類似団体平均を</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ポイント上回っている。そのため、公債費負担適正化計画を策定し、普通建設事業に係る地方債の新規発行の抑制などから、さらに減少する見込みであったが、先の震災の影響による耐震化計画の前倒しにより、一時的に増加した。前年度か</a:t>
          </a:r>
          <a:r>
            <a:rPr lang="ja-JP" altLang="en-US" sz="1100" b="0" i="0" baseline="0">
              <a:solidFill>
                <a:schemeClr val="dk1"/>
              </a:solidFill>
              <a:effectLst/>
              <a:latin typeface="+mn-lt"/>
              <a:ea typeface="+mn-ea"/>
              <a:cs typeface="+mn-cs"/>
            </a:rPr>
            <a:t>ら０．３</a:t>
          </a:r>
          <a:r>
            <a:rPr lang="ja-JP" altLang="ja-JP" sz="1100" b="0" i="0" baseline="0">
              <a:solidFill>
                <a:schemeClr val="dk1"/>
              </a:solidFill>
              <a:effectLst/>
              <a:latin typeface="+mn-lt"/>
              <a:ea typeface="+mn-ea"/>
              <a:cs typeface="+mn-cs"/>
            </a:rPr>
            <a:t>ポイント減少し、今後減少する見込みである。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79</xdr:row>
      <xdr:rowOff>1270</xdr:rowOff>
    </xdr:to>
    <xdr:cxnSp macro="">
      <xdr:nvCxnSpPr>
        <xdr:cNvPr id="373" name="直線コネクタ 372"/>
        <xdr:cNvCxnSpPr/>
      </xdr:nvCxnSpPr>
      <xdr:spPr>
        <a:xfrm flipV="1">
          <a:off x="3987800" y="135321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51563</xdr:rowOff>
    </xdr:to>
    <xdr:cxnSp macro="">
      <xdr:nvCxnSpPr>
        <xdr:cNvPr id="376" name="直線コネクタ 375"/>
        <xdr:cNvCxnSpPr/>
      </xdr:nvCxnSpPr>
      <xdr:spPr>
        <a:xfrm flipV="1">
          <a:off x="3098800" y="135458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51563</xdr:rowOff>
    </xdr:to>
    <xdr:cxnSp macro="">
      <xdr:nvCxnSpPr>
        <xdr:cNvPr id="379" name="直線コネクタ 378"/>
        <xdr:cNvCxnSpPr/>
      </xdr:nvCxnSpPr>
      <xdr:spPr>
        <a:xfrm>
          <a:off x="2209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88137</xdr:rowOff>
    </xdr:to>
    <xdr:cxnSp macro="">
      <xdr:nvCxnSpPr>
        <xdr:cNvPr id="382" name="直線コネクタ 381"/>
        <xdr:cNvCxnSpPr/>
      </xdr:nvCxnSpPr>
      <xdr:spPr>
        <a:xfrm flipV="1">
          <a:off x="1320800" y="135549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4" name="テキスト ボックス 383"/>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92" name="円/楕円 391"/>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93"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4" name="円/楕円 393"/>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5" name="テキスト ボックス 394"/>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96" name="円/楕円 395"/>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97" name="テキスト ボックス 396"/>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98" name="円/楕円 397"/>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99" name="テキスト ボックス 398"/>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400" name="円/楕円 399"/>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401" name="テキスト ボックス 400"/>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前年から</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ポイント下回った。継続して行財政改革により経費を削減するとともに、市立病院については、経営健全化計画に基づき経営の見直しを行い、財政の健全化に努める。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85852</xdr:rowOff>
    </xdr:to>
    <xdr:cxnSp macro="">
      <xdr:nvCxnSpPr>
        <xdr:cNvPr id="432" name="直線コネクタ 431"/>
        <xdr:cNvCxnSpPr/>
      </xdr:nvCxnSpPr>
      <xdr:spPr>
        <a:xfrm flipV="1">
          <a:off x="15671800" y="134086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79</xdr:row>
      <xdr:rowOff>24130</xdr:rowOff>
    </xdr:to>
    <xdr:cxnSp macro="">
      <xdr:nvCxnSpPr>
        <xdr:cNvPr id="435" name="直線コネクタ 434"/>
        <xdr:cNvCxnSpPr/>
      </xdr:nvCxnSpPr>
      <xdr:spPr>
        <a:xfrm flipV="1">
          <a:off x="14782800" y="134589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79</xdr:row>
      <xdr:rowOff>24130</xdr:rowOff>
    </xdr:to>
    <xdr:cxnSp macro="">
      <xdr:nvCxnSpPr>
        <xdr:cNvPr id="438" name="直線コネクタ 437"/>
        <xdr:cNvCxnSpPr/>
      </xdr:nvCxnSpPr>
      <xdr:spPr>
        <a:xfrm>
          <a:off x="13893800" y="1350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79</xdr:row>
      <xdr:rowOff>133858</xdr:rowOff>
    </xdr:to>
    <xdr:cxnSp macro="">
      <xdr:nvCxnSpPr>
        <xdr:cNvPr id="441" name="直線コネクタ 440"/>
        <xdr:cNvCxnSpPr/>
      </xdr:nvCxnSpPr>
      <xdr:spPr>
        <a:xfrm flipV="1">
          <a:off x="13004800" y="135001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51" name="円/楕円 45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1288</xdr:rowOff>
    </xdr:from>
    <xdr:ext cx="762000" cy="259045"/>
    <xdr:sp macro="" textlink="">
      <xdr:nvSpPr>
        <xdr:cNvPr id="452"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35052</xdr:rowOff>
    </xdr:from>
    <xdr:to>
      <xdr:col>22</xdr:col>
      <xdr:colOff>615950</xdr:colOff>
      <xdr:row>78</xdr:row>
      <xdr:rowOff>136652</xdr:rowOff>
    </xdr:to>
    <xdr:sp macro="" textlink="">
      <xdr:nvSpPr>
        <xdr:cNvPr id="453" name="円/楕円 452"/>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121429</xdr:rowOff>
    </xdr:from>
    <xdr:ext cx="736600" cy="259045"/>
    <xdr:sp macro="" textlink="">
      <xdr:nvSpPr>
        <xdr:cNvPr id="454" name="テキスト ボックス 453"/>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55" name="円/楕円 454"/>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56" name="テキスト ボックス 455"/>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57" name="円/楕円 456"/>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58" name="テキスト ボックス 457"/>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83058</xdr:rowOff>
    </xdr:from>
    <xdr:to>
      <xdr:col>19</xdr:col>
      <xdr:colOff>6350</xdr:colOff>
      <xdr:row>80</xdr:row>
      <xdr:rowOff>13208</xdr:rowOff>
    </xdr:to>
    <xdr:sp macro="" textlink="">
      <xdr:nvSpPr>
        <xdr:cNvPr id="459" name="円/楕円 458"/>
        <xdr:cNvSpPr/>
      </xdr:nvSpPr>
      <xdr:spPr>
        <a:xfrm>
          <a:off x="12954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169435</xdr:rowOff>
    </xdr:from>
    <xdr:ext cx="762000" cy="259045"/>
    <xdr:sp macro="" textlink="">
      <xdr:nvSpPr>
        <xdr:cNvPr id="460" name="テキスト ボックス 459"/>
        <xdr:cNvSpPr txBox="1"/>
      </xdr:nvSpPr>
      <xdr:spPr>
        <a:xfrm>
          <a:off x="12623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山形県寒河江市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55426</xdr:rowOff>
    </xdr:from>
    <xdr:to>
      <xdr:col>4</xdr:col>
      <xdr:colOff>1117600</xdr:colOff>
      <xdr:row>17</xdr:row>
      <xdr:rowOff>106698</xdr:rowOff>
    </xdr:to>
    <xdr:cxnSp macro="">
      <xdr:nvCxnSpPr>
        <xdr:cNvPr id="52" name="直線コネクタ 51"/>
        <xdr:cNvCxnSpPr/>
      </xdr:nvCxnSpPr>
      <xdr:spPr bwMode="auto">
        <a:xfrm>
          <a:off x="5003800" y="3017701"/>
          <a:ext cx="647700" cy="5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44780</xdr:rowOff>
    </xdr:from>
    <xdr:to>
      <xdr:col>4</xdr:col>
      <xdr:colOff>469900</xdr:colOff>
      <xdr:row>17</xdr:row>
      <xdr:rowOff>55426</xdr:rowOff>
    </xdr:to>
    <xdr:cxnSp macro="">
      <xdr:nvCxnSpPr>
        <xdr:cNvPr id="55" name="直線コネクタ 54"/>
        <xdr:cNvCxnSpPr/>
      </xdr:nvCxnSpPr>
      <xdr:spPr bwMode="auto">
        <a:xfrm>
          <a:off x="4305300" y="3007055"/>
          <a:ext cx="698500" cy="1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26215</xdr:rowOff>
    </xdr:from>
    <xdr:to>
      <xdr:col>3</xdr:col>
      <xdr:colOff>904875</xdr:colOff>
      <xdr:row>17</xdr:row>
      <xdr:rowOff>44780</xdr:rowOff>
    </xdr:to>
    <xdr:cxnSp macro="">
      <xdr:nvCxnSpPr>
        <xdr:cNvPr id="58" name="直線コネクタ 57"/>
        <xdr:cNvCxnSpPr/>
      </xdr:nvCxnSpPr>
      <xdr:spPr bwMode="auto">
        <a:xfrm>
          <a:off x="3606800" y="2988490"/>
          <a:ext cx="698500" cy="1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13266</xdr:rowOff>
    </xdr:from>
    <xdr:to>
      <xdr:col>3</xdr:col>
      <xdr:colOff>206375</xdr:colOff>
      <xdr:row>17</xdr:row>
      <xdr:rowOff>26215</xdr:rowOff>
    </xdr:to>
    <xdr:cxnSp macro="">
      <xdr:nvCxnSpPr>
        <xdr:cNvPr id="61" name="直線コネクタ 60"/>
        <xdr:cNvCxnSpPr/>
      </xdr:nvCxnSpPr>
      <xdr:spPr bwMode="auto">
        <a:xfrm>
          <a:off x="2908300" y="2975541"/>
          <a:ext cx="698500" cy="1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55898</xdr:rowOff>
    </xdr:from>
    <xdr:to>
      <xdr:col>5</xdr:col>
      <xdr:colOff>34925</xdr:colOff>
      <xdr:row>17</xdr:row>
      <xdr:rowOff>157498</xdr:rowOff>
    </xdr:to>
    <xdr:sp macro="" textlink="">
      <xdr:nvSpPr>
        <xdr:cNvPr id="71" name="円/楕円 70"/>
        <xdr:cNvSpPr/>
      </xdr:nvSpPr>
      <xdr:spPr bwMode="auto">
        <a:xfrm>
          <a:off x="5600700" y="301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27975</xdr:rowOff>
    </xdr:from>
    <xdr:ext cx="762000" cy="259045"/>
    <xdr:sp macro="" textlink="">
      <xdr:nvSpPr>
        <xdr:cNvPr id="72" name="人口1人当たり決算額の推移該当値テキスト130"/>
        <xdr:cNvSpPr txBox="1"/>
      </xdr:nvSpPr>
      <xdr:spPr>
        <a:xfrm>
          <a:off x="5740400" y="299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4626</xdr:rowOff>
    </xdr:from>
    <xdr:to>
      <xdr:col>4</xdr:col>
      <xdr:colOff>520700</xdr:colOff>
      <xdr:row>17</xdr:row>
      <xdr:rowOff>106226</xdr:rowOff>
    </xdr:to>
    <xdr:sp macro="" textlink="">
      <xdr:nvSpPr>
        <xdr:cNvPr id="73" name="円/楕円 72"/>
        <xdr:cNvSpPr/>
      </xdr:nvSpPr>
      <xdr:spPr bwMode="auto">
        <a:xfrm>
          <a:off x="4953000" y="296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91003</xdr:rowOff>
    </xdr:from>
    <xdr:ext cx="736600" cy="259045"/>
    <xdr:sp macro="" textlink="">
      <xdr:nvSpPr>
        <xdr:cNvPr id="74" name="テキスト ボックス 73"/>
        <xdr:cNvSpPr txBox="1"/>
      </xdr:nvSpPr>
      <xdr:spPr>
        <a:xfrm>
          <a:off x="4622800" y="305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165430</xdr:rowOff>
    </xdr:from>
    <xdr:to>
      <xdr:col>3</xdr:col>
      <xdr:colOff>955675</xdr:colOff>
      <xdr:row>17</xdr:row>
      <xdr:rowOff>95580</xdr:rowOff>
    </xdr:to>
    <xdr:sp macro="" textlink="">
      <xdr:nvSpPr>
        <xdr:cNvPr id="75" name="円/楕円 74"/>
        <xdr:cNvSpPr/>
      </xdr:nvSpPr>
      <xdr:spPr bwMode="auto">
        <a:xfrm>
          <a:off x="4254500" y="295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80357</xdr:rowOff>
    </xdr:from>
    <xdr:ext cx="762000" cy="259045"/>
    <xdr:sp macro="" textlink="">
      <xdr:nvSpPr>
        <xdr:cNvPr id="76" name="テキスト ボックス 75"/>
        <xdr:cNvSpPr txBox="1"/>
      </xdr:nvSpPr>
      <xdr:spPr>
        <a:xfrm>
          <a:off x="3924300" y="304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146865</xdr:rowOff>
    </xdr:from>
    <xdr:to>
      <xdr:col>3</xdr:col>
      <xdr:colOff>257175</xdr:colOff>
      <xdr:row>17</xdr:row>
      <xdr:rowOff>77015</xdr:rowOff>
    </xdr:to>
    <xdr:sp macro="" textlink="">
      <xdr:nvSpPr>
        <xdr:cNvPr id="77" name="円/楕円 76"/>
        <xdr:cNvSpPr/>
      </xdr:nvSpPr>
      <xdr:spPr bwMode="auto">
        <a:xfrm>
          <a:off x="3556000" y="293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61792</xdr:rowOff>
    </xdr:from>
    <xdr:ext cx="762000" cy="259045"/>
    <xdr:sp macro="" textlink="">
      <xdr:nvSpPr>
        <xdr:cNvPr id="78" name="テキスト ボックス 77"/>
        <xdr:cNvSpPr txBox="1"/>
      </xdr:nvSpPr>
      <xdr:spPr>
        <a:xfrm>
          <a:off x="3225800" y="30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133916</xdr:rowOff>
    </xdr:from>
    <xdr:to>
      <xdr:col>2</xdr:col>
      <xdr:colOff>692150</xdr:colOff>
      <xdr:row>17</xdr:row>
      <xdr:rowOff>64066</xdr:rowOff>
    </xdr:to>
    <xdr:sp macro="" textlink="">
      <xdr:nvSpPr>
        <xdr:cNvPr id="79" name="円/楕円 78"/>
        <xdr:cNvSpPr/>
      </xdr:nvSpPr>
      <xdr:spPr bwMode="auto">
        <a:xfrm>
          <a:off x="2857500" y="292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48843</xdr:rowOff>
    </xdr:from>
    <xdr:ext cx="762000" cy="259045"/>
    <xdr:sp macro="" textlink="">
      <xdr:nvSpPr>
        <xdr:cNvPr id="80" name="テキスト ボックス 79"/>
        <xdr:cNvSpPr txBox="1"/>
      </xdr:nvSpPr>
      <xdr:spPr>
        <a:xfrm>
          <a:off x="2527300" y="301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129678</xdr:rowOff>
    </xdr:from>
    <xdr:to>
      <xdr:col>4</xdr:col>
      <xdr:colOff>1117600</xdr:colOff>
      <xdr:row>35</xdr:row>
      <xdr:rowOff>196168</xdr:rowOff>
    </xdr:to>
    <xdr:cxnSp macro="">
      <xdr:nvCxnSpPr>
        <xdr:cNvPr id="116" name="直線コネクタ 115"/>
        <xdr:cNvCxnSpPr/>
      </xdr:nvCxnSpPr>
      <xdr:spPr bwMode="auto">
        <a:xfrm>
          <a:off x="5003800" y="6740028"/>
          <a:ext cx="6477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326013</xdr:rowOff>
    </xdr:from>
    <xdr:to>
      <xdr:col>4</xdr:col>
      <xdr:colOff>469900</xdr:colOff>
      <xdr:row>35</xdr:row>
      <xdr:rowOff>129678</xdr:rowOff>
    </xdr:to>
    <xdr:cxnSp macro="">
      <xdr:nvCxnSpPr>
        <xdr:cNvPr id="119" name="直線コネクタ 118"/>
        <xdr:cNvCxnSpPr/>
      </xdr:nvCxnSpPr>
      <xdr:spPr bwMode="auto">
        <a:xfrm>
          <a:off x="4305300" y="6593463"/>
          <a:ext cx="698500" cy="146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326013</xdr:rowOff>
    </xdr:from>
    <xdr:to>
      <xdr:col>3</xdr:col>
      <xdr:colOff>904875</xdr:colOff>
      <xdr:row>35</xdr:row>
      <xdr:rowOff>12112</xdr:rowOff>
    </xdr:to>
    <xdr:cxnSp macro="">
      <xdr:nvCxnSpPr>
        <xdr:cNvPr id="122" name="直線コネクタ 121"/>
        <xdr:cNvCxnSpPr/>
      </xdr:nvCxnSpPr>
      <xdr:spPr bwMode="auto">
        <a:xfrm flipV="1">
          <a:off x="3606800" y="6593463"/>
          <a:ext cx="698500" cy="2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331825</xdr:rowOff>
    </xdr:from>
    <xdr:to>
      <xdr:col>3</xdr:col>
      <xdr:colOff>206375</xdr:colOff>
      <xdr:row>35</xdr:row>
      <xdr:rowOff>12112</xdr:rowOff>
    </xdr:to>
    <xdr:cxnSp macro="">
      <xdr:nvCxnSpPr>
        <xdr:cNvPr id="125" name="直線コネクタ 124"/>
        <xdr:cNvCxnSpPr/>
      </xdr:nvCxnSpPr>
      <xdr:spPr bwMode="auto">
        <a:xfrm>
          <a:off x="2908300" y="6599275"/>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145368</xdr:rowOff>
    </xdr:from>
    <xdr:to>
      <xdr:col>5</xdr:col>
      <xdr:colOff>34925</xdr:colOff>
      <xdr:row>35</xdr:row>
      <xdr:rowOff>246968</xdr:rowOff>
    </xdr:to>
    <xdr:sp macro="" textlink="">
      <xdr:nvSpPr>
        <xdr:cNvPr id="135" name="円/楕円 134"/>
        <xdr:cNvSpPr/>
      </xdr:nvSpPr>
      <xdr:spPr bwMode="auto">
        <a:xfrm>
          <a:off x="5600700" y="675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117445</xdr:rowOff>
    </xdr:from>
    <xdr:ext cx="762000" cy="259045"/>
    <xdr:sp macro="" textlink="">
      <xdr:nvSpPr>
        <xdr:cNvPr id="136" name="人口1人当たり決算額の推移該当値テキスト445"/>
        <xdr:cNvSpPr txBox="1"/>
      </xdr:nvSpPr>
      <xdr:spPr>
        <a:xfrm>
          <a:off x="5740400" y="67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78878</xdr:rowOff>
    </xdr:from>
    <xdr:to>
      <xdr:col>4</xdr:col>
      <xdr:colOff>520700</xdr:colOff>
      <xdr:row>35</xdr:row>
      <xdr:rowOff>180478</xdr:rowOff>
    </xdr:to>
    <xdr:sp macro="" textlink="">
      <xdr:nvSpPr>
        <xdr:cNvPr id="137" name="円/楕円 136"/>
        <xdr:cNvSpPr/>
      </xdr:nvSpPr>
      <xdr:spPr bwMode="auto">
        <a:xfrm>
          <a:off x="4953000" y="668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165255</xdr:rowOff>
    </xdr:from>
    <xdr:ext cx="736600" cy="259045"/>
    <xdr:sp macro="" textlink="">
      <xdr:nvSpPr>
        <xdr:cNvPr id="138" name="テキスト ボックス 137"/>
        <xdr:cNvSpPr txBox="1"/>
      </xdr:nvSpPr>
      <xdr:spPr>
        <a:xfrm>
          <a:off x="4622800" y="677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26,668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275213</xdr:rowOff>
    </xdr:from>
    <xdr:to>
      <xdr:col>3</xdr:col>
      <xdr:colOff>955675</xdr:colOff>
      <xdr:row>35</xdr:row>
      <xdr:rowOff>33913</xdr:rowOff>
    </xdr:to>
    <xdr:sp macro="" textlink="">
      <xdr:nvSpPr>
        <xdr:cNvPr id="139" name="円/楕円 138"/>
        <xdr:cNvSpPr/>
      </xdr:nvSpPr>
      <xdr:spPr bwMode="auto">
        <a:xfrm>
          <a:off x="4254500" y="654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18690</xdr:rowOff>
    </xdr:from>
    <xdr:ext cx="762000" cy="259045"/>
    <xdr:sp macro="" textlink="">
      <xdr:nvSpPr>
        <xdr:cNvPr id="140" name="テキスト ボックス 139"/>
        <xdr:cNvSpPr txBox="1"/>
      </xdr:nvSpPr>
      <xdr:spPr>
        <a:xfrm>
          <a:off x="3924300" y="66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304212</xdr:rowOff>
    </xdr:from>
    <xdr:to>
      <xdr:col>3</xdr:col>
      <xdr:colOff>257175</xdr:colOff>
      <xdr:row>35</xdr:row>
      <xdr:rowOff>62912</xdr:rowOff>
    </xdr:to>
    <xdr:sp macro="" textlink="">
      <xdr:nvSpPr>
        <xdr:cNvPr id="141" name="円/楕円 140"/>
        <xdr:cNvSpPr/>
      </xdr:nvSpPr>
      <xdr:spPr bwMode="auto">
        <a:xfrm>
          <a:off x="3556000" y="657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47689</xdr:rowOff>
    </xdr:from>
    <xdr:ext cx="762000" cy="259045"/>
    <xdr:sp macro="" textlink="">
      <xdr:nvSpPr>
        <xdr:cNvPr id="142" name="テキスト ボックス 141"/>
        <xdr:cNvSpPr txBox="1"/>
      </xdr:nvSpPr>
      <xdr:spPr>
        <a:xfrm>
          <a:off x="3225800" y="665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281025</xdr:rowOff>
    </xdr:from>
    <xdr:to>
      <xdr:col>2</xdr:col>
      <xdr:colOff>692150</xdr:colOff>
      <xdr:row>35</xdr:row>
      <xdr:rowOff>39725</xdr:rowOff>
    </xdr:to>
    <xdr:sp macro="" textlink="">
      <xdr:nvSpPr>
        <xdr:cNvPr id="143" name="円/楕円 142"/>
        <xdr:cNvSpPr/>
      </xdr:nvSpPr>
      <xdr:spPr bwMode="auto">
        <a:xfrm>
          <a:off x="2857500" y="654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24502</xdr:rowOff>
    </xdr:from>
    <xdr:ext cx="762000" cy="259045"/>
    <xdr:sp macro="" textlink="">
      <xdr:nvSpPr>
        <xdr:cNvPr id="144" name="テキスト ボックス 143"/>
        <xdr:cNvSpPr txBox="1"/>
      </xdr:nvSpPr>
      <xdr:spPr>
        <a:xfrm>
          <a:off x="2527300" y="66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前年と比較し、財政調整基金残高は</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ポイント増加したが、交付税等の減による標準財政規模の減が要因であるため、今後の財源調整のため基金残高を確保していく必要がある。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年度に病院事業で赤字を計上したが、それ以降は全て黒字計上となった。今後も行財政改革指針や経営健全化計画に基づき、各事業において、経費節減及び歳入確保に努める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特に病院事業会計については、改革プランの見直しにより経営の更なる健全化を図る。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年度と比較し、元利償還金等が減少し、</a:t>
          </a:r>
          <a:r>
            <a:rPr lang="ja-JP" altLang="en-US" sz="1100" b="0" i="0" baseline="0">
              <a:solidFill>
                <a:schemeClr val="dk1"/>
              </a:solidFill>
              <a:effectLst/>
              <a:latin typeface="+mn-lt"/>
              <a:ea typeface="+mn-ea"/>
              <a:cs typeface="+mn-cs"/>
            </a:rPr>
            <a:t>算入</a:t>
          </a:r>
          <a:r>
            <a:rPr lang="ja-JP" altLang="ja-JP" sz="1100" b="0" i="0" baseline="0">
              <a:solidFill>
                <a:schemeClr val="dk1"/>
              </a:solidFill>
              <a:effectLst/>
              <a:latin typeface="+mn-lt"/>
              <a:ea typeface="+mn-ea"/>
              <a:cs typeface="+mn-cs"/>
            </a:rPr>
            <a:t>公債費等も減少した。結果として、実質公債費比率の分子も減少している（</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年度以降、年々減少傾向にあったが、</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年度に限り、震災による耐震化事業等の影響で増）。今後も公債費負担の適正化を計画的に進めながら、投資事業に係る市債発行の抑制等を図っていく。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計画的な市債発行等によ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地方債残高</a:t>
          </a:r>
          <a:r>
            <a:rPr lang="ja-JP" altLang="en-US" sz="1100" b="0" i="0" baseline="0">
              <a:solidFill>
                <a:schemeClr val="dk1"/>
              </a:solidFill>
              <a:effectLst/>
              <a:latin typeface="+mn-lt"/>
              <a:ea typeface="+mn-ea"/>
              <a:cs typeface="+mn-cs"/>
            </a:rPr>
            <a:t>、公営企業債等繰入見込額が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、今後も継続して将来負担の軽減を図る。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充当可能財源等については財政調整基金等の積立により、</a:t>
          </a:r>
          <a:r>
            <a:rPr lang="en-US" altLang="ja-JP" sz="1100" b="0" i="0" baseline="0">
              <a:solidFill>
                <a:schemeClr val="dk1"/>
              </a:solidFill>
              <a:effectLst/>
              <a:latin typeface="+mn-lt"/>
              <a:ea typeface="+mn-ea"/>
              <a:cs typeface="+mn-cs"/>
            </a:rPr>
            <a:t>H23</a:t>
          </a:r>
          <a:r>
            <a:rPr lang="ja-JP" altLang="en-US" sz="1100" b="0" i="0" baseline="0">
              <a:solidFill>
                <a:schemeClr val="dk1"/>
              </a:solidFill>
              <a:effectLst/>
              <a:latin typeface="+mn-lt"/>
              <a:ea typeface="+mn-ea"/>
              <a:cs typeface="+mn-cs"/>
            </a:rPr>
            <a:t>以降逓増している。今後も財源の確保に努める。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17004144</v>
      </c>
      <c r="BO4" s="349"/>
      <c r="BP4" s="349"/>
      <c r="BQ4" s="349"/>
      <c r="BR4" s="349"/>
      <c r="BS4" s="349"/>
      <c r="BT4" s="349"/>
      <c r="BU4" s="350"/>
      <c r="BV4" s="348">
        <v>16163711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16422258</v>
      </c>
      <c r="BO5" s="386"/>
      <c r="BP5" s="386"/>
      <c r="BQ5" s="386"/>
      <c r="BR5" s="386"/>
      <c r="BS5" s="386"/>
      <c r="BT5" s="386"/>
      <c r="BU5" s="387"/>
      <c r="BV5" s="385">
        <v>15573506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88.7</v>
      </c>
      <c r="CU5" s="383"/>
      <c r="CV5" s="383"/>
      <c r="CW5" s="383"/>
      <c r="CX5" s="383"/>
      <c r="CY5" s="383"/>
      <c r="CZ5" s="383"/>
      <c r="DA5" s="384"/>
      <c r="DB5" s="382">
        <v>90.1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581886</v>
      </c>
      <c r="BO6" s="386"/>
      <c r="BP6" s="386"/>
      <c r="BQ6" s="386"/>
      <c r="BR6" s="386"/>
      <c r="BS6" s="386"/>
      <c r="BT6" s="386"/>
      <c r="BU6" s="387"/>
      <c r="BV6" s="385">
        <v>590205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95.8</v>
      </c>
      <c r="CU6" s="423"/>
      <c r="CV6" s="423"/>
      <c r="CW6" s="423"/>
      <c r="CX6" s="423"/>
      <c r="CY6" s="423"/>
      <c r="CZ6" s="423"/>
      <c r="DA6" s="424"/>
      <c r="DB6" s="422">
        <v>97.3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22411</v>
      </c>
      <c r="BO7" s="386"/>
      <c r="BP7" s="386"/>
      <c r="BQ7" s="386"/>
      <c r="BR7" s="386"/>
      <c r="BS7" s="386"/>
      <c r="BT7" s="386"/>
      <c r="BU7" s="387"/>
      <c r="BV7" s="385">
        <v>23379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10099890</v>
      </c>
      <c r="CU7" s="386"/>
      <c r="CV7" s="386"/>
      <c r="CW7" s="386"/>
      <c r="CX7" s="386"/>
      <c r="CY7" s="386"/>
      <c r="CZ7" s="386"/>
      <c r="DA7" s="387"/>
      <c r="DB7" s="385">
        <v>10038066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559475</v>
      </c>
      <c r="BO8" s="386"/>
      <c r="BP8" s="386"/>
      <c r="BQ8" s="386"/>
      <c r="BR8" s="386"/>
      <c r="BS8" s="386"/>
      <c r="BT8" s="386"/>
      <c r="BU8" s="387"/>
      <c r="BV8" s="385">
        <v>566826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42373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-7351</v>
      </c>
      <c r="BO9" s="386"/>
      <c r="BP9" s="386"/>
      <c r="BQ9" s="386"/>
      <c r="BR9" s="386"/>
      <c r="BS9" s="386"/>
      <c r="BT9" s="386"/>
      <c r="BU9" s="387"/>
      <c r="BV9" s="385">
        <v>-72084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17.600000000000001</v>
      </c>
      <c r="CU9" s="383"/>
      <c r="CV9" s="383"/>
      <c r="CW9" s="383"/>
      <c r="CX9" s="383"/>
      <c r="CY9" s="383"/>
      <c r="CZ9" s="383"/>
      <c r="DA9" s="384"/>
      <c r="DB9" s="382">
        <v>18.3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43625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298</v>
      </c>
      <c r="BO10" s="386"/>
      <c r="BP10" s="386"/>
      <c r="BQ10" s="386"/>
      <c r="BR10" s="386"/>
      <c r="BS10" s="386"/>
      <c r="BT10" s="386"/>
      <c r="BU10" s="387"/>
      <c r="BV10" s="385">
        <v>191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42558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260000</v>
      </c>
      <c r="BO12" s="386"/>
      <c r="BP12" s="386"/>
      <c r="BQ12" s="386"/>
      <c r="BR12" s="386"/>
      <c r="BS12" s="386"/>
      <c r="BT12" s="386"/>
      <c r="BU12" s="387"/>
      <c r="BV12" s="385">
        <v>200000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42289</v>
      </c>
      <c r="S13" s="467"/>
      <c r="T13" s="467"/>
      <c r="U13" s="467"/>
      <c r="V13" s="468"/>
      <c r="W13" s="401" t="s">
        <v>124</v>
      </c>
      <c r="X13" s="402"/>
      <c r="Y13" s="402"/>
      <c r="Z13" s="402"/>
      <c r="AA13" s="402"/>
      <c r="AB13" s="392"/>
      <c r="AC13" s="436">
        <v>2232</v>
      </c>
      <c r="AD13" s="437"/>
      <c r="AE13" s="437"/>
      <c r="AF13" s="437"/>
      <c r="AG13" s="476"/>
      <c r="AH13" s="436">
        <v>2729</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-267053</v>
      </c>
      <c r="BO13" s="386"/>
      <c r="BP13" s="386"/>
      <c r="BQ13" s="386"/>
      <c r="BR13" s="386"/>
      <c r="BS13" s="386"/>
      <c r="BT13" s="386"/>
      <c r="BU13" s="387"/>
      <c r="BV13" s="385">
        <v>-271893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14.1</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42708</v>
      </c>
      <c r="S14" s="467"/>
      <c r="T14" s="467"/>
      <c r="U14" s="467"/>
      <c r="V14" s="468"/>
      <c r="W14" s="375"/>
      <c r="X14" s="376"/>
      <c r="Y14" s="376"/>
      <c r="Z14" s="376"/>
      <c r="AA14" s="376"/>
      <c r="AB14" s="365"/>
      <c r="AC14" s="469">
        <v>10.6</v>
      </c>
      <c r="AD14" s="470"/>
      <c r="AE14" s="470"/>
      <c r="AF14" s="470"/>
      <c r="AG14" s="471"/>
      <c r="AH14" s="469">
        <v>12.3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90</v>
      </c>
      <c r="CU14" s="481"/>
      <c r="CV14" s="481"/>
      <c r="CW14" s="481"/>
      <c r="CX14" s="481"/>
      <c r="CY14" s="481"/>
      <c r="CZ14" s="481"/>
      <c r="DA14" s="482"/>
      <c r="DB14" s="480">
        <v>103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42432</v>
      </c>
      <c r="S15" s="467"/>
      <c r="T15" s="467"/>
      <c r="U15" s="467"/>
      <c r="V15" s="468"/>
      <c r="W15" s="401" t="s">
        <v>130</v>
      </c>
      <c r="X15" s="402"/>
      <c r="Y15" s="402"/>
      <c r="Z15" s="402"/>
      <c r="AA15" s="402"/>
      <c r="AB15" s="392"/>
      <c r="AC15" s="436">
        <v>7233</v>
      </c>
      <c r="AD15" s="437"/>
      <c r="AE15" s="437"/>
      <c r="AF15" s="437"/>
      <c r="AG15" s="476"/>
      <c r="AH15" s="436">
        <v>7751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4187835</v>
      </c>
      <c r="BO15" s="349"/>
      <c r="BP15" s="349"/>
      <c r="BQ15" s="349"/>
      <c r="BR15" s="349"/>
      <c r="BS15" s="349"/>
      <c r="BT15" s="349"/>
      <c r="BU15" s="350"/>
      <c r="BV15" s="348">
        <v>4019136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34.5</v>
      </c>
      <c r="AD16" s="470"/>
      <c r="AE16" s="470"/>
      <c r="AF16" s="470"/>
      <c r="AG16" s="471"/>
      <c r="AH16" s="469">
        <v>34.799999999999997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8134717</v>
      </c>
      <c r="BO16" s="386"/>
      <c r="BP16" s="386"/>
      <c r="BQ16" s="386"/>
      <c r="BR16" s="386"/>
      <c r="BS16" s="386"/>
      <c r="BT16" s="386"/>
      <c r="BU16" s="387"/>
      <c r="BV16" s="385">
        <v>8130140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11523</v>
      </c>
      <c r="AD17" s="437"/>
      <c r="AE17" s="437"/>
      <c r="AF17" s="437"/>
      <c r="AG17" s="476"/>
      <c r="AH17" s="436">
        <v>11728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5411220</v>
      </c>
      <c r="BO17" s="386"/>
      <c r="BP17" s="386"/>
      <c r="BQ17" s="386"/>
      <c r="BR17" s="386"/>
      <c r="BS17" s="386"/>
      <c r="BT17" s="386"/>
      <c r="BU17" s="387"/>
      <c r="BV17" s="385">
        <v>5171340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139.08000000000001</v>
      </c>
      <c r="M18" s="498"/>
      <c r="N18" s="498"/>
      <c r="O18" s="498"/>
      <c r="P18" s="498"/>
      <c r="Q18" s="498"/>
      <c r="R18" s="499"/>
      <c r="S18" s="499"/>
      <c r="T18" s="499"/>
      <c r="U18" s="499"/>
      <c r="V18" s="500"/>
      <c r="W18" s="403"/>
      <c r="X18" s="404"/>
      <c r="Y18" s="404"/>
      <c r="Z18" s="404"/>
      <c r="AA18" s="404"/>
      <c r="AB18" s="395"/>
      <c r="AC18" s="501">
        <v>54.9</v>
      </c>
      <c r="AD18" s="502"/>
      <c r="AE18" s="502"/>
      <c r="AF18" s="502"/>
      <c r="AG18" s="503"/>
      <c r="AH18" s="501">
        <v>52.7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8923096</v>
      </c>
      <c r="BO18" s="386"/>
      <c r="BP18" s="386"/>
      <c r="BQ18" s="386"/>
      <c r="BR18" s="386"/>
      <c r="BS18" s="386"/>
      <c r="BT18" s="386"/>
      <c r="BU18" s="387"/>
      <c r="BV18" s="385">
        <v>9202678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11793095</v>
      </c>
      <c r="BO19" s="386"/>
      <c r="BP19" s="386"/>
      <c r="BQ19" s="386"/>
      <c r="BR19" s="386"/>
      <c r="BS19" s="386"/>
      <c r="BT19" s="386"/>
      <c r="BU19" s="387"/>
      <c r="BV19" s="385">
        <v>11669819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12717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18008397</v>
      </c>
      <c r="BO23" s="386"/>
      <c r="BP23" s="386"/>
      <c r="BQ23" s="386"/>
      <c r="BR23" s="386"/>
      <c r="BS23" s="386"/>
      <c r="BT23" s="386"/>
      <c r="BU23" s="387"/>
      <c r="BV23" s="385">
        <v>17630320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6440</v>
      </c>
      <c r="R24" s="437"/>
      <c r="S24" s="437"/>
      <c r="T24" s="437"/>
      <c r="U24" s="437"/>
      <c r="V24" s="476"/>
      <c r="W24" s="531"/>
      <c r="X24" s="519"/>
      <c r="Y24" s="520"/>
      <c r="Z24" s="435" t="s">
        <v>154</v>
      </c>
      <c r="AA24" s="415"/>
      <c r="AB24" s="415"/>
      <c r="AC24" s="415"/>
      <c r="AD24" s="415"/>
      <c r="AE24" s="415"/>
      <c r="AF24" s="415"/>
      <c r="AG24" s="416"/>
      <c r="AH24" s="436">
        <v>284</v>
      </c>
      <c r="AI24" s="437"/>
      <c r="AJ24" s="437"/>
      <c r="AK24" s="437"/>
      <c r="AL24" s="476"/>
      <c r="AM24" s="436">
        <v>905392</v>
      </c>
      <c r="AN24" s="437"/>
      <c r="AO24" s="437"/>
      <c r="AP24" s="437"/>
      <c r="AQ24" s="437"/>
      <c r="AR24" s="476"/>
      <c r="AS24" s="436">
        <v>3188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11158810</v>
      </c>
      <c r="BO24" s="386"/>
      <c r="BP24" s="386"/>
      <c r="BQ24" s="386"/>
      <c r="BR24" s="386"/>
      <c r="BS24" s="386"/>
      <c r="BT24" s="386"/>
      <c r="BU24" s="387"/>
      <c r="BV24" s="385">
        <v>10881063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6047</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1734307</v>
      </c>
      <c r="BO25" s="349"/>
      <c r="BP25" s="349"/>
      <c r="BQ25" s="349"/>
      <c r="BR25" s="349"/>
      <c r="BS25" s="349"/>
      <c r="BT25" s="349"/>
      <c r="BU25" s="350"/>
      <c r="BV25" s="348">
        <v>2025206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5211</v>
      </c>
      <c r="R26" s="437"/>
      <c r="S26" s="437"/>
      <c r="T26" s="437"/>
      <c r="U26" s="437"/>
      <c r="V26" s="476"/>
      <c r="W26" s="531"/>
      <c r="X26" s="519"/>
      <c r="Y26" s="520"/>
      <c r="Z26" s="435" t="s">
        <v>160</v>
      </c>
      <c r="AA26" s="539"/>
      <c r="AB26" s="539"/>
      <c r="AC26" s="539"/>
      <c r="AD26" s="539"/>
      <c r="AE26" s="539"/>
      <c r="AF26" s="539"/>
      <c r="AG26" s="540"/>
      <c r="AH26" s="436">
        <v>53</v>
      </c>
      <c r="AI26" s="437"/>
      <c r="AJ26" s="437"/>
      <c r="AK26" s="437"/>
      <c r="AL26" s="476"/>
      <c r="AM26" s="436">
        <v>170501</v>
      </c>
      <c r="AN26" s="437"/>
      <c r="AO26" s="437"/>
      <c r="AP26" s="437"/>
      <c r="AQ26" s="437"/>
      <c r="AR26" s="476"/>
      <c r="AS26" s="436">
        <v>3217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4350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15388</v>
      </c>
      <c r="AN27" s="437"/>
      <c r="AO27" s="437"/>
      <c r="AP27" s="437"/>
      <c r="AQ27" s="437"/>
      <c r="AR27" s="476"/>
      <c r="AS27" s="436">
        <v>3847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3850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1306552</v>
      </c>
      <c r="BO28" s="349"/>
      <c r="BP28" s="349"/>
      <c r="BQ28" s="349"/>
      <c r="BR28" s="349"/>
      <c r="BS28" s="349"/>
      <c r="BT28" s="349"/>
      <c r="BU28" s="350"/>
      <c r="BV28" s="348">
        <v>1276254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3600</v>
      </c>
      <c r="R29" s="437"/>
      <c r="S29" s="437"/>
      <c r="T29" s="437"/>
      <c r="U29" s="437"/>
      <c r="V29" s="476"/>
      <c r="W29" s="531"/>
      <c r="X29" s="519"/>
      <c r="Y29" s="520"/>
      <c r="Z29" s="435" t="s">
        <v>170</v>
      </c>
      <c r="AA29" s="415"/>
      <c r="AB29" s="415"/>
      <c r="AC29" s="415"/>
      <c r="AD29" s="415"/>
      <c r="AE29" s="415"/>
      <c r="AF29" s="415"/>
      <c r="AG29" s="416"/>
      <c r="AH29" s="436">
        <v>288</v>
      </c>
      <c r="AI29" s="437"/>
      <c r="AJ29" s="437"/>
      <c r="AK29" s="437"/>
      <c r="AL29" s="476"/>
      <c r="AM29" s="436">
        <v>920780</v>
      </c>
      <c r="AN29" s="437"/>
      <c r="AO29" s="437"/>
      <c r="AP29" s="437"/>
      <c r="AQ29" s="437"/>
      <c r="AR29" s="476"/>
      <c r="AS29" s="436">
        <v>3197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147113</v>
      </c>
      <c r="BO29" s="386"/>
      <c r="BP29" s="386"/>
      <c r="BQ29" s="386"/>
      <c r="BR29" s="386"/>
      <c r="BS29" s="386"/>
      <c r="BT29" s="386"/>
      <c r="BU29" s="387"/>
      <c r="BV29" s="385">
        <v>137075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331720</v>
      </c>
      <c r="BO30" s="553"/>
      <c r="BP30" s="553"/>
      <c r="BQ30" s="553"/>
      <c r="BR30" s="553"/>
      <c r="BS30" s="553"/>
      <c r="BT30" s="553"/>
      <c r="BU30" s="554"/>
      <c r="BV30" s="552">
        <v>134990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公共下水道事業会計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山形県後期高齢者医療広域連合（普通会計分）</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寒河江市体育振興公社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浄化槽整備事業会計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山形県後期高齢者医療広域連合（事業会計分）</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寒河江市土地開発公社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介護認定審査会共同設置特別会計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IF('各会計、関係団体の財政状況及び健全化判断比率'!B36="","",'各会計、関係団体の財政状況及び健全化判断比率'!B36)</f>
        <v>簡易水道事業会計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山形県消防補償等組合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山形県自治会館管理組合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山形県市町村職員退職手当組合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西村山広域行政事務組合（普通会計分）</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西村山広域行政事務組合（事業会計分）</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19008</v>
      </c>
      <c r="J41" s="83">
        <v>18608</v>
      </c>
      <c r="K41" s="83">
        <v>17824</v>
      </c>
      <c r="L41" s="83">
        <v>17630</v>
      </c>
      <c r="M41" s="84">
        <v>18008</v>
      </c>
    </row>
    <row r="42" spans="2:13" ht="27.75" customHeight="1">
      <c r="B42" s="1169"/>
      <c r="C42" s="1170"/>
      <c r="D42" s="85"/>
      <c r="E42" s="1175" t="s">
        <v>26</v>
      </c>
      <c r="F42" s="1175"/>
      <c r="G42" s="1175"/>
      <c r="H42" s="1176"/>
      <c r="I42" s="86">
        <v>422</v>
      </c>
      <c r="J42" s="87">
        <v>371</v>
      </c>
      <c r="K42" s="87">
        <v>240</v>
      </c>
      <c r="L42" s="87">
        <v>301</v>
      </c>
      <c r="M42" s="88">
        <v>248</v>
      </c>
    </row>
    <row r="43" spans="2:13" ht="27.75" customHeight="1">
      <c r="B43" s="1169"/>
      <c r="C43" s="1170"/>
      <c r="D43" s="85"/>
      <c r="E43" s="1175" t="s">
        <v>27</v>
      </c>
      <c r="F43" s="1175"/>
      <c r="G43" s="1175"/>
      <c r="H43" s="1176"/>
      <c r="I43" s="86">
        <v>9003</v>
      </c>
      <c r="J43" s="87">
        <v>8753</v>
      </c>
      <c r="K43" s="87">
        <v>8366</v>
      </c>
      <c r="L43" s="87">
        <v>8142</v>
      </c>
      <c r="M43" s="88">
        <v>7854</v>
      </c>
    </row>
    <row r="44" spans="2:13" ht="27.75" customHeight="1">
      <c r="B44" s="1169"/>
      <c r="C44" s="1170"/>
      <c r="D44" s="85"/>
      <c r="E44" s="1175" t="s">
        <v>28</v>
      </c>
      <c r="F44" s="1175"/>
      <c r="G44" s="1175"/>
      <c r="H44" s="1176"/>
      <c r="I44" s="86">
        <v>1950</v>
      </c>
      <c r="J44" s="87">
        <v>1608</v>
      </c>
      <c r="K44" s="87">
        <v>1221</v>
      </c>
      <c r="L44" s="87">
        <v>905</v>
      </c>
      <c r="M44" s="88">
        <v>1167</v>
      </c>
    </row>
    <row r="45" spans="2:13" ht="27.75" customHeight="1">
      <c r="B45" s="1169"/>
      <c r="C45" s="1170"/>
      <c r="D45" s="85"/>
      <c r="E45" s="1175" t="s">
        <v>29</v>
      </c>
      <c r="F45" s="1175"/>
      <c r="G45" s="1175"/>
      <c r="H45" s="1176"/>
      <c r="I45" s="86">
        <v>2322</v>
      </c>
      <c r="J45" s="87">
        <v>2221</v>
      </c>
      <c r="K45" s="87">
        <v>2091</v>
      </c>
      <c r="L45" s="87">
        <v>1977</v>
      </c>
      <c r="M45" s="88">
        <v>1963</v>
      </c>
    </row>
    <row r="46" spans="2:13" ht="27.75" customHeight="1">
      <c r="B46" s="1169"/>
      <c r="C46" s="1170"/>
      <c r="D46" s="85"/>
      <c r="E46" s="1175" t="s">
        <v>30</v>
      </c>
      <c r="F46" s="1175"/>
      <c r="G46" s="1175"/>
      <c r="H46" s="1176"/>
      <c r="I46" s="86">
        <v>30</v>
      </c>
      <c r="J46" s="87">
        <v>10</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1132</v>
      </c>
      <c r="J49" s="87">
        <v>1412</v>
      </c>
      <c r="K49" s="87">
        <v>1468</v>
      </c>
      <c r="L49" s="87">
        <v>1713</v>
      </c>
      <c r="M49" s="88">
        <v>1914</v>
      </c>
    </row>
    <row r="50" spans="2:13" ht="27.75" customHeight="1">
      <c r="B50" s="1169"/>
      <c r="C50" s="1170"/>
      <c r="D50" s="85"/>
      <c r="E50" s="1175" t="s">
        <v>35</v>
      </c>
      <c r="F50" s="1175"/>
      <c r="G50" s="1175"/>
      <c r="H50" s="1176"/>
      <c r="I50" s="86">
        <v>3478</v>
      </c>
      <c r="J50" s="87">
        <v>3187</v>
      </c>
      <c r="K50" s="87">
        <v>2902</v>
      </c>
      <c r="L50" s="87">
        <v>2270</v>
      </c>
      <c r="M50" s="88">
        <v>2629</v>
      </c>
    </row>
    <row r="51" spans="2:13" ht="27.75" customHeight="1">
      <c r="B51" s="1171"/>
      <c r="C51" s="1172"/>
      <c r="D51" s="85"/>
      <c r="E51" s="1175" t="s">
        <v>36</v>
      </c>
      <c r="F51" s="1175"/>
      <c r="G51" s="1175"/>
      <c r="H51" s="1176"/>
      <c r="I51" s="86">
        <v>17049</v>
      </c>
      <c r="J51" s="87">
        <v>16714</v>
      </c>
      <c r="K51" s="87">
        <v>16134</v>
      </c>
      <c r="L51" s="87">
        <v>16466</v>
      </c>
      <c r="M51" s="88">
        <v>17155</v>
      </c>
    </row>
    <row r="52" spans="2:13" ht="27.75" customHeight="1" thickBot="1">
      <c r="B52" s="1179" t="s">
        <v>37</v>
      </c>
      <c r="C52" s="1180"/>
      <c r="D52" s="90"/>
      <c r="E52" s="1181" t="s">
        <v>38</v>
      </c>
      <c r="F52" s="1181"/>
      <c r="G52" s="1181"/>
      <c r="H52" s="1182"/>
      <c r="I52" s="91">
        <v>11076</v>
      </c>
      <c r="J52" s="92">
        <v>10258</v>
      </c>
      <c r="K52" s="92">
        <v>9237</v>
      </c>
      <c r="L52" s="92">
        <v>8506</v>
      </c>
      <c r="M52" s="93">
        <v>7543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44649</v>
      </c>
      <c r="E3" s="116"/>
      <c r="F3" s="117">
        <v>79008</v>
      </c>
      <c r="G3" s="118"/>
      <c r="H3" s="119"/>
    </row>
    <row r="4" spans="1:8">
      <c r="A4" s="120"/>
      <c r="B4" s="121"/>
      <c r="C4" s="122"/>
      <c r="D4" s="123">
        <v>24540</v>
      </c>
      <c r="E4" s="124"/>
      <c r="F4" s="125">
        <v>46014</v>
      </c>
      <c r="G4" s="126"/>
      <c r="H4" s="127"/>
    </row>
    <row r="5" spans="1:8">
      <c r="A5" s="108" t="s">
        <v>511</v>
      </c>
      <c r="B5" s="113"/>
      <c r="C5" s="114"/>
      <c r="D5" s="115">
        <v>44526</v>
      </c>
      <c r="E5" s="116"/>
      <c r="F5" s="117">
        <v>86381</v>
      </c>
      <c r="G5" s="118"/>
      <c r="H5" s="119"/>
    </row>
    <row r="6" spans="1:8">
      <c r="A6" s="120"/>
      <c r="B6" s="121"/>
      <c r="C6" s="122"/>
      <c r="D6" s="123">
        <v>16657</v>
      </c>
      <c r="E6" s="124"/>
      <c r="F6" s="125">
        <v>41242</v>
      </c>
      <c r="G6" s="126"/>
      <c r="H6" s="127"/>
    </row>
    <row r="7" spans="1:8">
      <c r="A7" s="108" t="s">
        <v>512</v>
      </c>
      <c r="B7" s="113"/>
      <c r="C7" s="114"/>
      <c r="D7" s="115">
        <v>35212</v>
      </c>
      <c r="E7" s="116"/>
      <c r="F7" s="117">
        <v>67088</v>
      </c>
      <c r="G7" s="118"/>
      <c r="H7" s="119"/>
    </row>
    <row r="8" spans="1:8">
      <c r="A8" s="120"/>
      <c r="B8" s="121"/>
      <c r="C8" s="122"/>
      <c r="D8" s="123">
        <v>11134</v>
      </c>
      <c r="E8" s="124"/>
      <c r="F8" s="125">
        <v>37146</v>
      </c>
      <c r="G8" s="126"/>
      <c r="H8" s="127"/>
    </row>
    <row r="9" spans="1:8">
      <c r="A9" s="108" t="s">
        <v>513</v>
      </c>
      <c r="B9" s="113"/>
      <c r="C9" s="114"/>
      <c r="D9" s="115">
        <v>41913</v>
      </c>
      <c r="E9" s="116"/>
      <c r="F9" s="117">
        <v>70489</v>
      </c>
      <c r="G9" s="118"/>
      <c r="H9" s="119"/>
    </row>
    <row r="10" spans="1:8">
      <c r="A10" s="120"/>
      <c r="B10" s="121"/>
      <c r="C10" s="122"/>
      <c r="D10" s="123">
        <v>24402</v>
      </c>
      <c r="E10" s="124"/>
      <c r="F10" s="125">
        <v>37817</v>
      </c>
      <c r="G10" s="126"/>
      <c r="H10" s="127"/>
    </row>
    <row r="11" spans="1:8">
      <c r="A11" s="108" t="s">
        <v>514</v>
      </c>
      <c r="B11" s="113"/>
      <c r="C11" s="114"/>
      <c r="D11" s="115">
        <v>55313</v>
      </c>
      <c r="E11" s="116"/>
      <c r="F11" s="117">
        <v>84389</v>
      </c>
      <c r="G11" s="118"/>
      <c r="H11" s="119"/>
    </row>
    <row r="12" spans="1:8">
      <c r="A12" s="120"/>
      <c r="B12" s="121"/>
      <c r="C12" s="128"/>
      <c r="D12" s="123">
        <v>27649</v>
      </c>
      <c r="E12" s="124"/>
      <c r="F12" s="125">
        <v>44339</v>
      </c>
      <c r="G12" s="126"/>
      <c r="H12" s="127"/>
    </row>
    <row r="13" spans="1:8">
      <c r="A13" s="108"/>
      <c r="B13" s="113"/>
      <c r="C13" s="129"/>
      <c r="D13" s="130">
        <v>44323</v>
      </c>
      <c r="E13" s="131"/>
      <c r="F13" s="132">
        <v>77471</v>
      </c>
      <c r="G13" s="133"/>
      <c r="H13" s="119"/>
    </row>
    <row r="14" spans="1:8">
      <c r="A14" s="120"/>
      <c r="B14" s="121"/>
      <c r="C14" s="122"/>
      <c r="D14" s="123">
        <v>20876</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5.25</v>
      </c>
      <c r="C19" s="134">
        <f>ROUND(VALUE(SUBSTITUTE(実質収支比率等に係る経年分析!G$48,"▲","-")),2)</f>
        <v>6.54</v>
      </c>
      <c r="D19" s="134">
        <f>ROUND(VALUE(SUBSTITUTE(実質収支比率等に係る経年分析!H$48,"▲","-")),2)</f>
        <v>6.35</v>
      </c>
      <c r="E19" s="134">
        <f>ROUND(VALUE(SUBSTITUTE(実質収支比率等に係る経年分析!I$48,"▲","-")),2)</f>
        <v>5.65</v>
      </c>
      <c r="F19" s="134">
        <f>ROUND(VALUE(SUBSTITUTE(実質収支比率等に係る経年分析!J$48,"▲","-")),2)</f>
        <v>5.54</v>
      </c>
    </row>
    <row r="20" spans="1:11">
      <c r="A20" s="134" t="s">
        <v>43</v>
      </c>
      <c r="B20" s="134">
        <f>ROUND(VALUE(SUBSTITUTE(実質収支比率等に係る経年分析!F$47,"▲","-")),2)</f>
        <v>7.44</v>
      </c>
      <c r="C20" s="134">
        <f>ROUND(VALUE(SUBSTITUTE(実質収支比率等に係る経年分析!G$47,"▲","-")),2)</f>
        <v>9.8699999999999992</v>
      </c>
      <c r="D20" s="134">
        <f>ROUND(VALUE(SUBSTITUTE(実質収支比率等に係る経年分析!H$47,"▲","-")),2)</f>
        <v>11.49</v>
      </c>
      <c r="E20" s="134">
        <f>ROUND(VALUE(SUBSTITUTE(実質収支比率等に係る経年分析!I$47,"▲","-")),2)</f>
        <v>12.71</v>
      </c>
      <c r="F20" s="134">
        <f>ROUND(VALUE(SUBSTITUTE(実質収支比率等に係る経年分析!J$47,"▲","-")),2)</f>
        <v>12.94</v>
      </c>
    </row>
    <row r="21" spans="1:11">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1.44</v>
      </c>
      <c r="D21" s="134">
        <f>IF(ISNUMBER(VALUE(SUBSTITUTE(実質収支比率等に係る経年分析!H$49,"▲","-"))),ROUND(VALUE(SUBSTITUTE(実質収支比率等に係る経年分析!H$49,"▲","-")),2),NA())</f>
        <v>-2.25</v>
      </c>
      <c r="E21" s="134">
        <f>IF(ISNUMBER(VALUE(SUBSTITUTE(実質収支比率等に係る経年分析!I$49,"▲","-"))),ROUND(VALUE(SUBSTITUTE(実質収支比率等に係る経年分析!I$49,"▲","-")),2),NA())</f>
        <v>-2.71</v>
      </c>
      <c r="F21" s="134">
        <f>IF(ISNUMBER(VALUE(SUBSTITUTE(実質収支比率等に係る経年分析!J$49,"▲","-"))),ROUND(VALUE(SUBSTITUTE(実質収支比率等に係る経年分析!J$49,"▲","-")),2),NA())</f>
        <v>-2.64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介護認定審査会共同設置特別会計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病院事業会計</v>
      </c>
      <c r="B33" s="135">
        <f>IF(ROUND(VALUE(SUBSTITUTE(連結実質赤字比率に係る赤字・黒字の構成分析!F$37,"▲", "-")), 2) &lt; 0, ABS(ROUND(VALUE(SUBSTITUTE(連結実質赤字比率に係る赤字・黒字の構成分析!F$37,"▲", "-")), 2)), NA())</f>
        <v>0.26</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2207</v>
      </c>
      <c r="E42" s="136"/>
      <c r="F42" s="136"/>
      <c r="G42" s="136">
        <f>'実質公債費比率（分子）の構造'!L$52</f>
        <v>2225</v>
      </c>
      <c r="H42" s="136"/>
      <c r="I42" s="136"/>
      <c r="J42" s="136">
        <f>'実質公債費比率（分子）の構造'!M$52</f>
        <v>2183</v>
      </c>
      <c r="K42" s="136"/>
      <c r="L42" s="136"/>
      <c r="M42" s="136">
        <f>'実質公債費比率（分子）の構造'!N$52</f>
        <v>2131</v>
      </c>
      <c r="N42" s="136"/>
      <c r="O42" s="136"/>
      <c r="P42" s="136">
        <f>'実質公債費比率（分子）の構造'!O$52</f>
        <v>2084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55</v>
      </c>
      <c r="C44" s="136"/>
      <c r="D44" s="136"/>
      <c r="E44" s="136">
        <f>'実質公債費比率（分子）の構造'!L$50</f>
        <v>58</v>
      </c>
      <c r="F44" s="136"/>
      <c r="G44" s="136"/>
      <c r="H44" s="136">
        <f>'実質公債費比率（分子）の構造'!M$50</f>
        <v>58</v>
      </c>
      <c r="I44" s="136"/>
      <c r="J44" s="136"/>
      <c r="K44" s="136">
        <f>'実質公債費比率（分子）の構造'!N$50</f>
        <v>58</v>
      </c>
      <c r="L44" s="136"/>
      <c r="M44" s="136"/>
      <c r="N44" s="136">
        <f>'実質公債費比率（分子）の構造'!O$50</f>
        <v>57</v>
      </c>
      <c r="O44" s="136"/>
      <c r="P44" s="136"/>
    </row>
    <row r="45" spans="1:16">
      <c r="A45" s="136" t="s">
        <v>54</v>
      </c>
      <c r="B45" s="136">
        <f>'実質公債費比率（分子）の構造'!K$49</f>
        <v>398</v>
      </c>
      <c r="C45" s="136"/>
      <c r="D45" s="136"/>
      <c r="E45" s="136">
        <f>'実質公債費比率（分子）の構造'!L$49</f>
        <v>393</v>
      </c>
      <c r="F45" s="136"/>
      <c r="G45" s="136"/>
      <c r="H45" s="136">
        <f>'実質公債費比率（分子）の構造'!M$49</f>
        <v>380</v>
      </c>
      <c r="I45" s="136"/>
      <c r="J45" s="136"/>
      <c r="K45" s="136">
        <f>'実質公債費比率（分子）の構造'!N$49</f>
        <v>370</v>
      </c>
      <c r="L45" s="136"/>
      <c r="M45" s="136"/>
      <c r="N45" s="136">
        <f>'実質公債費比率（分子）の構造'!O$49</f>
        <v>374</v>
      </c>
      <c r="O45" s="136"/>
      <c r="P45" s="136"/>
    </row>
    <row r="46" spans="1:16">
      <c r="A46" s="136" t="s">
        <v>55</v>
      </c>
      <c r="B46" s="136">
        <f>'実質公債費比率（分子）の構造'!K$48</f>
        <v>768</v>
      </c>
      <c r="C46" s="136"/>
      <c r="D46" s="136"/>
      <c r="E46" s="136">
        <f>'実質公債費比率（分子）の構造'!L$48</f>
        <v>803</v>
      </c>
      <c r="F46" s="136"/>
      <c r="G46" s="136"/>
      <c r="H46" s="136">
        <f>'実質公債費比率（分子）の構造'!M$48</f>
        <v>802</v>
      </c>
      <c r="I46" s="136"/>
      <c r="J46" s="136"/>
      <c r="K46" s="136">
        <f>'実質公債費比率（分子）の構造'!N$48</f>
        <v>652</v>
      </c>
      <c r="L46" s="136"/>
      <c r="M46" s="136"/>
      <c r="N46" s="136">
        <f>'実質公債費比率（分子）の構造'!O$48</f>
        <v>573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2319</v>
      </c>
      <c r="C49" s="136"/>
      <c r="D49" s="136"/>
      <c r="E49" s="136">
        <f>'実質公債費比率（分子）の構造'!L$45</f>
        <v>2268</v>
      </c>
      <c r="F49" s="136"/>
      <c r="G49" s="136"/>
      <c r="H49" s="136">
        <f>'実質公債費比率（分子）の構造'!M$45</f>
        <v>2272</v>
      </c>
      <c r="I49" s="136"/>
      <c r="J49" s="136"/>
      <c r="K49" s="136">
        <f>'実質公債費比率（分子）の構造'!N$45</f>
        <v>2192</v>
      </c>
      <c r="L49" s="136"/>
      <c r="M49" s="136"/>
      <c r="N49" s="136">
        <f>'実質公債費比率（分子）の構造'!O$45</f>
        <v>2128</v>
      </c>
      <c r="O49" s="136"/>
      <c r="P49" s="136"/>
    </row>
    <row r="50" spans="1:16">
      <c r="A50" s="136" t="s">
        <v>59</v>
      </c>
      <c r="B50" s="136" t="e">
        <f>NA()</f>
        <v>#N/A</v>
      </c>
      <c r="C50" s="136">
        <f>IF(ISNUMBER('実質公債費比率（分子）の構造'!K$53),'実質公債費比率（分子）の構造'!K$53,NA())</f>
        <v>1333</v>
      </c>
      <c r="D50" s="136" t="e">
        <f>NA()</f>
        <v>#N/A</v>
      </c>
      <c r="E50" s="136" t="e">
        <f>NA()</f>
        <v>#N/A</v>
      </c>
      <c r="F50" s="136">
        <f>IF(ISNUMBER('実質公債費比率（分子）の構造'!L$53),'実質公債費比率（分子）の構造'!L$53,NA())</f>
        <v>1297</v>
      </c>
      <c r="G50" s="136" t="e">
        <f>NA()</f>
        <v>#N/A</v>
      </c>
      <c r="H50" s="136" t="e">
        <f>NA()</f>
        <v>#N/A</v>
      </c>
      <c r="I50" s="136">
        <f>IF(ISNUMBER('実質公債費比率（分子）の構造'!M$53),'実質公債費比率（分子）の構造'!M$53,NA())</f>
        <v>1329</v>
      </c>
      <c r="J50" s="136" t="e">
        <f>NA()</f>
        <v>#N/A</v>
      </c>
      <c r="K50" s="136" t="e">
        <f>NA()</f>
        <v>#N/A</v>
      </c>
      <c r="L50" s="136">
        <f>IF(ISNUMBER('実質公債費比率（分子）の構造'!N$53),'実質公債費比率（分子）の構造'!N$53,NA())</f>
        <v>1141</v>
      </c>
      <c r="M50" s="136" t="e">
        <f>NA()</f>
        <v>#N/A</v>
      </c>
      <c r="N50" s="136" t="e">
        <f>NA()</f>
        <v>#N/A</v>
      </c>
      <c r="O50" s="136">
        <f>IF(ISNUMBER('実質公債費比率（分子）の構造'!O$53),'実質公債費比率（分子）の構造'!O$53,NA())</f>
        <v>1048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17049</v>
      </c>
      <c r="E56" s="135"/>
      <c r="F56" s="135"/>
      <c r="G56" s="135">
        <f>'将来負担比率（分子）の構造'!J$51</f>
        <v>16714</v>
      </c>
      <c r="H56" s="135"/>
      <c r="I56" s="135"/>
      <c r="J56" s="135">
        <f>'将来負担比率（分子）の構造'!K$51</f>
        <v>16134</v>
      </c>
      <c r="K56" s="135"/>
      <c r="L56" s="135"/>
      <c r="M56" s="135">
        <f>'将来負担比率（分子）の構造'!L$51</f>
        <v>16466</v>
      </c>
      <c r="N56" s="135"/>
      <c r="O56" s="135"/>
      <c r="P56" s="135">
        <f>'将来負担比率（分子）の構造'!M$51</f>
        <v>17155</v>
      </c>
    </row>
    <row r="57" spans="1:16">
      <c r="A57" s="135" t="s">
        <v>35</v>
      </c>
      <c r="B57" s="135"/>
      <c r="C57" s="135"/>
      <c r="D57" s="135">
        <f>'将来負担比率（分子）の構造'!I$50</f>
        <v>3478</v>
      </c>
      <c r="E57" s="135"/>
      <c r="F57" s="135"/>
      <c r="G57" s="135">
        <f>'将来負担比率（分子）の構造'!J$50</f>
        <v>3187</v>
      </c>
      <c r="H57" s="135"/>
      <c r="I57" s="135"/>
      <c r="J57" s="135">
        <f>'将来負担比率（分子）の構造'!K$50</f>
        <v>2902</v>
      </c>
      <c r="K57" s="135"/>
      <c r="L57" s="135"/>
      <c r="M57" s="135">
        <f>'将来負担比率（分子）の構造'!L$50</f>
        <v>2270</v>
      </c>
      <c r="N57" s="135"/>
      <c r="O57" s="135"/>
      <c r="P57" s="135">
        <f>'将来負担比率（分子）の構造'!M$50</f>
        <v>2629</v>
      </c>
    </row>
    <row r="58" spans="1:16">
      <c r="A58" s="135" t="s">
        <v>34</v>
      </c>
      <c r="B58" s="135"/>
      <c r="C58" s="135"/>
      <c r="D58" s="135">
        <f>'将来負担比率（分子）の構造'!I$49</f>
        <v>1132</v>
      </c>
      <c r="E58" s="135"/>
      <c r="F58" s="135"/>
      <c r="G58" s="135">
        <f>'将来負担比率（分子）の構造'!J$49</f>
        <v>1412</v>
      </c>
      <c r="H58" s="135"/>
      <c r="I58" s="135"/>
      <c r="J58" s="135">
        <f>'将来負担比率（分子）の構造'!K$49</f>
        <v>1468</v>
      </c>
      <c r="K58" s="135"/>
      <c r="L58" s="135"/>
      <c r="M58" s="135">
        <f>'将来負担比率（分子）の構造'!L$49</f>
        <v>1713</v>
      </c>
      <c r="N58" s="135"/>
      <c r="O58" s="135"/>
      <c r="P58" s="135">
        <f>'将来負担比率（分子）の構造'!M$49</f>
        <v>1914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30</v>
      </c>
      <c r="C61" s="135"/>
      <c r="D61" s="135"/>
      <c r="E61" s="135">
        <f>'将来負担比率（分子）の構造'!J$46</f>
        <v>10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2322</v>
      </c>
      <c r="C62" s="135"/>
      <c r="D62" s="135"/>
      <c r="E62" s="135">
        <f>'将来負担比率（分子）の構造'!J$45</f>
        <v>2221</v>
      </c>
      <c r="F62" s="135"/>
      <c r="G62" s="135"/>
      <c r="H62" s="135">
        <f>'将来負担比率（分子）の構造'!K$45</f>
        <v>2091</v>
      </c>
      <c r="I62" s="135"/>
      <c r="J62" s="135"/>
      <c r="K62" s="135">
        <f>'将来負担比率（分子）の構造'!L$45</f>
        <v>1977</v>
      </c>
      <c r="L62" s="135"/>
      <c r="M62" s="135"/>
      <c r="N62" s="135">
        <f>'将来負担比率（分子）の構造'!M$45</f>
        <v>1963</v>
      </c>
      <c r="O62" s="135"/>
      <c r="P62" s="135"/>
    </row>
    <row r="63" spans="1:16">
      <c r="A63" s="135" t="s">
        <v>28</v>
      </c>
      <c r="B63" s="135">
        <f>'将来負担比率（分子）の構造'!I$44</f>
        <v>1950</v>
      </c>
      <c r="C63" s="135"/>
      <c r="D63" s="135"/>
      <c r="E63" s="135">
        <f>'将来負担比率（分子）の構造'!J$44</f>
        <v>1608</v>
      </c>
      <c r="F63" s="135"/>
      <c r="G63" s="135"/>
      <c r="H63" s="135">
        <f>'将来負担比率（分子）の構造'!K$44</f>
        <v>1221</v>
      </c>
      <c r="I63" s="135"/>
      <c r="J63" s="135"/>
      <c r="K63" s="135">
        <f>'将来負担比率（分子）の構造'!L$44</f>
        <v>905</v>
      </c>
      <c r="L63" s="135"/>
      <c r="M63" s="135"/>
      <c r="N63" s="135">
        <f>'将来負担比率（分子）の構造'!M$44</f>
        <v>1167</v>
      </c>
      <c r="O63" s="135"/>
      <c r="P63" s="135"/>
    </row>
    <row r="64" spans="1:16">
      <c r="A64" s="135" t="s">
        <v>27</v>
      </c>
      <c r="B64" s="135">
        <f>'将来負担比率（分子）の構造'!I$43</f>
        <v>9003</v>
      </c>
      <c r="C64" s="135"/>
      <c r="D64" s="135"/>
      <c r="E64" s="135">
        <f>'将来負担比率（分子）の構造'!J$43</f>
        <v>8753</v>
      </c>
      <c r="F64" s="135"/>
      <c r="G64" s="135"/>
      <c r="H64" s="135">
        <f>'将来負担比率（分子）の構造'!K$43</f>
        <v>8366</v>
      </c>
      <c r="I64" s="135"/>
      <c r="J64" s="135"/>
      <c r="K64" s="135">
        <f>'将来負担比率（分子）の構造'!L$43</f>
        <v>8142</v>
      </c>
      <c r="L64" s="135"/>
      <c r="M64" s="135"/>
      <c r="N64" s="135">
        <f>'将来負担比率（分子）の構造'!M$43</f>
        <v>7854</v>
      </c>
      <c r="O64" s="135"/>
      <c r="P64" s="135"/>
    </row>
    <row r="65" spans="1:16">
      <c r="A65" s="135" t="s">
        <v>26</v>
      </c>
      <c r="B65" s="135">
        <f>'将来負担比率（分子）の構造'!I$42</f>
        <v>422</v>
      </c>
      <c r="C65" s="135"/>
      <c r="D65" s="135"/>
      <c r="E65" s="135">
        <f>'将来負担比率（分子）の構造'!J$42</f>
        <v>371</v>
      </c>
      <c r="F65" s="135"/>
      <c r="G65" s="135"/>
      <c r="H65" s="135">
        <f>'将来負担比率（分子）の構造'!K$42</f>
        <v>240</v>
      </c>
      <c r="I65" s="135"/>
      <c r="J65" s="135"/>
      <c r="K65" s="135">
        <f>'将来負担比率（分子）の構造'!L$42</f>
        <v>301</v>
      </c>
      <c r="L65" s="135"/>
      <c r="M65" s="135"/>
      <c r="N65" s="135">
        <f>'将来負担比率（分子）の構造'!M$42</f>
        <v>248</v>
      </c>
      <c r="O65" s="135"/>
      <c r="P65" s="135"/>
    </row>
    <row r="66" spans="1:16">
      <c r="A66" s="135" t="s">
        <v>25</v>
      </c>
      <c r="B66" s="135">
        <f>'将来負担比率（分子）の構造'!I$41</f>
        <v>19008</v>
      </c>
      <c r="C66" s="135"/>
      <c r="D66" s="135"/>
      <c r="E66" s="135">
        <f>'将来負担比率（分子）の構造'!J$41</f>
        <v>18608</v>
      </c>
      <c r="F66" s="135"/>
      <c r="G66" s="135"/>
      <c r="H66" s="135">
        <f>'将来負担比率（分子）の構造'!K$41</f>
        <v>17824</v>
      </c>
      <c r="I66" s="135"/>
      <c r="J66" s="135"/>
      <c r="K66" s="135">
        <f>'将来負担比率（分子）の構造'!L$41</f>
        <v>17630</v>
      </c>
      <c r="L66" s="135"/>
      <c r="M66" s="135"/>
      <c r="N66" s="135">
        <f>'将来負担比率（分子）の構造'!M$41</f>
        <v>18008</v>
      </c>
      <c r="O66" s="135"/>
      <c r="P66" s="135"/>
    </row>
    <row r="67" spans="1:16">
      <c r="A67" s="135" t="s">
        <v>63</v>
      </c>
      <c r="B67" s="135" t="e">
        <f>NA()</f>
        <v>#N/A</v>
      </c>
      <c r="C67" s="135">
        <f>IF(ISNUMBER('将来負担比率（分子）の構造'!I$52), IF('将来負担比率（分子）の構造'!I$52 &lt; 0, 0, '将来負担比率（分子）の構造'!I$52), NA())</f>
        <v>11076</v>
      </c>
      <c r="D67" s="135" t="e">
        <f>NA()</f>
        <v>#N/A</v>
      </c>
      <c r="E67" s="135" t="e">
        <f>NA()</f>
        <v>#N/A</v>
      </c>
      <c r="F67" s="135">
        <f>IF(ISNUMBER('将来負担比率（分子）の構造'!J$52), IF('将来負担比率（分子）の構造'!J$52 &lt; 0, 0, '将来負担比率（分子）の構造'!J$52), NA())</f>
        <v>10258</v>
      </c>
      <c r="G67" s="135" t="e">
        <f>NA()</f>
        <v>#N/A</v>
      </c>
      <c r="H67" s="135" t="e">
        <f>NA()</f>
        <v>#N/A</v>
      </c>
      <c r="I67" s="135">
        <f>IF(ISNUMBER('将来負担比率（分子）の構造'!K$52), IF('将来負担比率（分子）の構造'!K$52 &lt; 0, 0, '将来負担比率（分子）の構造'!K$52), NA())</f>
        <v>9237</v>
      </c>
      <c r="J67" s="135" t="e">
        <f>NA()</f>
        <v>#N/A</v>
      </c>
      <c r="K67" s="135" t="e">
        <f>NA()</f>
        <v>#N/A</v>
      </c>
      <c r="L67" s="135">
        <f>IF(ISNUMBER('将来負担比率（分子）の構造'!L$52), IF('将来負担比率（分子）の構造'!L$52 &lt; 0, 0, '将来負担比率（分子）の構造'!L$52), NA())</f>
        <v>8506</v>
      </c>
      <c r="M67" s="135" t="e">
        <f>NA()</f>
        <v>#N/A</v>
      </c>
      <c r="N67" s="135" t="e">
        <f>NA()</f>
        <v>#N/A</v>
      </c>
      <c r="O67" s="135">
        <f>IF(ISNUMBER('将来負担比率（分子）の構造'!M$52), IF('将来負担比率（分子）の構造'!M$52 &lt; 0, 0, '将来負担比率（分子）の構造'!M$52), NA())</f>
        <v>7543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5069041</v>
      </c>
      <c r="S5" s="581"/>
      <c r="T5" s="581"/>
      <c r="U5" s="581"/>
      <c r="V5" s="581"/>
      <c r="W5" s="581"/>
      <c r="X5" s="581"/>
      <c r="Y5" s="582"/>
      <c r="Z5" s="583">
        <v>29.8</v>
      </c>
      <c r="AA5" s="583"/>
      <c r="AB5" s="583"/>
      <c r="AC5" s="583"/>
      <c r="AD5" s="584">
        <v>4709032</v>
      </c>
      <c r="AE5" s="584"/>
      <c r="AF5" s="584"/>
      <c r="AG5" s="584"/>
      <c r="AH5" s="584"/>
      <c r="AI5" s="584"/>
      <c r="AJ5" s="584"/>
      <c r="AK5" s="584"/>
      <c r="AL5" s="585">
        <v>50.5</v>
      </c>
      <c r="AM5" s="586"/>
      <c r="AN5" s="586"/>
      <c r="AO5" s="587"/>
      <c r="AP5" s="577" t="s">
        <v>208</v>
      </c>
      <c r="AQ5" s="578"/>
      <c r="AR5" s="578"/>
      <c r="AS5" s="578"/>
      <c r="AT5" s="578"/>
      <c r="AU5" s="578"/>
      <c r="AV5" s="578"/>
      <c r="AW5" s="578"/>
      <c r="AX5" s="578"/>
      <c r="AY5" s="578"/>
      <c r="AZ5" s="578"/>
      <c r="BA5" s="578"/>
      <c r="BB5" s="578"/>
      <c r="BC5" s="578"/>
      <c r="BD5" s="578"/>
      <c r="BE5" s="578"/>
      <c r="BF5" s="579"/>
      <c r="BG5" s="591">
        <v>4703254</v>
      </c>
      <c r="BH5" s="592"/>
      <c r="BI5" s="592"/>
      <c r="BJ5" s="592"/>
      <c r="BK5" s="592"/>
      <c r="BL5" s="592"/>
      <c r="BM5" s="592"/>
      <c r="BN5" s="593"/>
      <c r="BO5" s="594">
        <v>92.8</v>
      </c>
      <c r="BP5" s="594"/>
      <c r="BQ5" s="594"/>
      <c r="BR5" s="594"/>
      <c r="BS5" s="595">
        <v>44921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134539</v>
      </c>
      <c r="S6" s="592"/>
      <c r="T6" s="592"/>
      <c r="U6" s="592"/>
      <c r="V6" s="592"/>
      <c r="W6" s="592"/>
      <c r="X6" s="592"/>
      <c r="Y6" s="593"/>
      <c r="Z6" s="594">
        <v>0.8</v>
      </c>
      <c r="AA6" s="594"/>
      <c r="AB6" s="594"/>
      <c r="AC6" s="594"/>
      <c r="AD6" s="595">
        <v>134539</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4703254</v>
      </c>
      <c r="BH6" s="592"/>
      <c r="BI6" s="592"/>
      <c r="BJ6" s="592"/>
      <c r="BK6" s="592"/>
      <c r="BL6" s="592"/>
      <c r="BM6" s="592"/>
      <c r="BN6" s="593"/>
      <c r="BO6" s="594">
        <v>92.8</v>
      </c>
      <c r="BP6" s="594"/>
      <c r="BQ6" s="594"/>
      <c r="BR6" s="594"/>
      <c r="BS6" s="595">
        <v>44921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196500</v>
      </c>
      <c r="CS6" s="592"/>
      <c r="CT6" s="592"/>
      <c r="CU6" s="592"/>
      <c r="CV6" s="592"/>
      <c r="CW6" s="592"/>
      <c r="CX6" s="592"/>
      <c r="CY6" s="593"/>
      <c r="CZ6" s="594">
        <v>1.2</v>
      </c>
      <c r="DA6" s="594"/>
      <c r="DB6" s="594"/>
      <c r="DC6" s="594"/>
      <c r="DD6" s="600" t="s">
        <v>215</v>
      </c>
      <c r="DE6" s="592"/>
      <c r="DF6" s="592"/>
      <c r="DG6" s="592"/>
      <c r="DH6" s="592"/>
      <c r="DI6" s="592"/>
      <c r="DJ6" s="592"/>
      <c r="DK6" s="592"/>
      <c r="DL6" s="592"/>
      <c r="DM6" s="592"/>
      <c r="DN6" s="592"/>
      <c r="DO6" s="592"/>
      <c r="DP6" s="593"/>
      <c r="DQ6" s="600">
        <v>196500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9963</v>
      </c>
      <c r="S7" s="592"/>
      <c r="T7" s="592"/>
      <c r="U7" s="592"/>
      <c r="V7" s="592"/>
      <c r="W7" s="592"/>
      <c r="X7" s="592"/>
      <c r="Y7" s="593"/>
      <c r="Z7" s="594">
        <v>0.1</v>
      </c>
      <c r="AA7" s="594"/>
      <c r="AB7" s="594"/>
      <c r="AC7" s="594"/>
      <c r="AD7" s="595">
        <v>9963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2007069</v>
      </c>
      <c r="BH7" s="592"/>
      <c r="BI7" s="592"/>
      <c r="BJ7" s="592"/>
      <c r="BK7" s="592"/>
      <c r="BL7" s="592"/>
      <c r="BM7" s="592"/>
      <c r="BN7" s="593"/>
      <c r="BO7" s="594">
        <v>39.6</v>
      </c>
      <c r="BP7" s="594"/>
      <c r="BQ7" s="594"/>
      <c r="BR7" s="594"/>
      <c r="BS7" s="595">
        <v>44921</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1875229</v>
      </c>
      <c r="CS7" s="592"/>
      <c r="CT7" s="592"/>
      <c r="CU7" s="592"/>
      <c r="CV7" s="592"/>
      <c r="CW7" s="592"/>
      <c r="CX7" s="592"/>
      <c r="CY7" s="593"/>
      <c r="CZ7" s="594">
        <v>11.4</v>
      </c>
      <c r="DA7" s="594"/>
      <c r="DB7" s="594"/>
      <c r="DC7" s="594"/>
      <c r="DD7" s="600">
        <v>544925</v>
      </c>
      <c r="DE7" s="592"/>
      <c r="DF7" s="592"/>
      <c r="DG7" s="592"/>
      <c r="DH7" s="592"/>
      <c r="DI7" s="592"/>
      <c r="DJ7" s="592"/>
      <c r="DK7" s="592"/>
      <c r="DL7" s="592"/>
      <c r="DM7" s="592"/>
      <c r="DN7" s="592"/>
      <c r="DO7" s="592"/>
      <c r="DP7" s="593"/>
      <c r="DQ7" s="600">
        <v>1217258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10267</v>
      </c>
      <c r="S8" s="592"/>
      <c r="T8" s="592"/>
      <c r="U8" s="592"/>
      <c r="V8" s="592"/>
      <c r="W8" s="592"/>
      <c r="X8" s="592"/>
      <c r="Y8" s="593"/>
      <c r="Z8" s="594">
        <v>0.1</v>
      </c>
      <c r="AA8" s="594"/>
      <c r="AB8" s="594"/>
      <c r="AC8" s="594"/>
      <c r="AD8" s="595">
        <v>10267</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61002</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4417315</v>
      </c>
      <c r="CS8" s="592"/>
      <c r="CT8" s="592"/>
      <c r="CU8" s="592"/>
      <c r="CV8" s="592"/>
      <c r="CW8" s="592"/>
      <c r="CX8" s="592"/>
      <c r="CY8" s="593"/>
      <c r="CZ8" s="594">
        <v>26.9</v>
      </c>
      <c r="DA8" s="594"/>
      <c r="DB8" s="594"/>
      <c r="DC8" s="594"/>
      <c r="DD8" s="600">
        <v>93255</v>
      </c>
      <c r="DE8" s="592"/>
      <c r="DF8" s="592"/>
      <c r="DG8" s="592"/>
      <c r="DH8" s="592"/>
      <c r="DI8" s="592"/>
      <c r="DJ8" s="592"/>
      <c r="DK8" s="592"/>
      <c r="DL8" s="592"/>
      <c r="DM8" s="592"/>
      <c r="DN8" s="592"/>
      <c r="DO8" s="592"/>
      <c r="DP8" s="593"/>
      <c r="DQ8" s="600">
        <v>2590248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15177</v>
      </c>
      <c r="S9" s="592"/>
      <c r="T9" s="592"/>
      <c r="U9" s="592"/>
      <c r="V9" s="592"/>
      <c r="W9" s="592"/>
      <c r="X9" s="592"/>
      <c r="Y9" s="593"/>
      <c r="Z9" s="594">
        <v>0.1</v>
      </c>
      <c r="AA9" s="594"/>
      <c r="AB9" s="594"/>
      <c r="AC9" s="594"/>
      <c r="AD9" s="595">
        <v>15177</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1540802</v>
      </c>
      <c r="BH9" s="592"/>
      <c r="BI9" s="592"/>
      <c r="BJ9" s="592"/>
      <c r="BK9" s="592"/>
      <c r="BL9" s="592"/>
      <c r="BM9" s="592"/>
      <c r="BN9" s="593"/>
      <c r="BO9" s="594">
        <v>30.4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1746585</v>
      </c>
      <c r="CS9" s="592"/>
      <c r="CT9" s="592"/>
      <c r="CU9" s="592"/>
      <c r="CV9" s="592"/>
      <c r="CW9" s="592"/>
      <c r="CX9" s="592"/>
      <c r="CY9" s="593"/>
      <c r="CZ9" s="594">
        <v>10.6</v>
      </c>
      <c r="DA9" s="594"/>
      <c r="DB9" s="594"/>
      <c r="DC9" s="594"/>
      <c r="DD9" s="600">
        <v>13935</v>
      </c>
      <c r="DE9" s="592"/>
      <c r="DF9" s="592"/>
      <c r="DG9" s="592"/>
      <c r="DH9" s="592"/>
      <c r="DI9" s="592"/>
      <c r="DJ9" s="592"/>
      <c r="DK9" s="592"/>
      <c r="DL9" s="592"/>
      <c r="DM9" s="592"/>
      <c r="DN9" s="592"/>
      <c r="DO9" s="592"/>
      <c r="DP9" s="593"/>
      <c r="DQ9" s="600">
        <v>1724318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394603</v>
      </c>
      <c r="S10" s="592"/>
      <c r="T10" s="592"/>
      <c r="U10" s="592"/>
      <c r="V10" s="592"/>
      <c r="W10" s="592"/>
      <c r="X10" s="592"/>
      <c r="Y10" s="593"/>
      <c r="Z10" s="594">
        <v>2.2999999999999998</v>
      </c>
      <c r="AA10" s="594"/>
      <c r="AB10" s="594"/>
      <c r="AC10" s="594"/>
      <c r="AD10" s="595">
        <v>394603</v>
      </c>
      <c r="AE10" s="595"/>
      <c r="AF10" s="595"/>
      <c r="AG10" s="595"/>
      <c r="AH10" s="595"/>
      <c r="AI10" s="595"/>
      <c r="AJ10" s="595"/>
      <c r="AK10" s="595"/>
      <c r="AL10" s="596">
        <v>4.2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109201</v>
      </c>
      <c r="BH10" s="592"/>
      <c r="BI10" s="592"/>
      <c r="BJ10" s="592"/>
      <c r="BK10" s="592"/>
      <c r="BL10" s="592"/>
      <c r="BM10" s="592"/>
      <c r="BN10" s="593"/>
      <c r="BO10" s="594">
        <v>2.2000000000000002</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114816</v>
      </c>
      <c r="CS10" s="592"/>
      <c r="CT10" s="592"/>
      <c r="CU10" s="592"/>
      <c r="CV10" s="592"/>
      <c r="CW10" s="592"/>
      <c r="CX10" s="592"/>
      <c r="CY10" s="593"/>
      <c r="CZ10" s="594">
        <v>0.7</v>
      </c>
      <c r="DA10" s="594"/>
      <c r="DB10" s="594"/>
      <c r="DC10" s="594"/>
      <c r="DD10" s="600" t="s">
        <v>112</v>
      </c>
      <c r="DE10" s="592"/>
      <c r="DF10" s="592"/>
      <c r="DG10" s="592"/>
      <c r="DH10" s="592"/>
      <c r="DI10" s="592"/>
      <c r="DJ10" s="592"/>
      <c r="DK10" s="592"/>
      <c r="DL10" s="592"/>
      <c r="DM10" s="592"/>
      <c r="DN10" s="592"/>
      <c r="DO10" s="592"/>
      <c r="DP10" s="593"/>
      <c r="DQ10" s="600">
        <v>5865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296064</v>
      </c>
      <c r="BH11" s="592"/>
      <c r="BI11" s="592"/>
      <c r="BJ11" s="592"/>
      <c r="BK11" s="592"/>
      <c r="BL11" s="592"/>
      <c r="BM11" s="592"/>
      <c r="BN11" s="593"/>
      <c r="BO11" s="594">
        <v>5.8</v>
      </c>
      <c r="BP11" s="594"/>
      <c r="BQ11" s="594"/>
      <c r="BR11" s="594"/>
      <c r="BS11" s="600">
        <v>44921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361034</v>
      </c>
      <c r="CS11" s="592"/>
      <c r="CT11" s="592"/>
      <c r="CU11" s="592"/>
      <c r="CV11" s="592"/>
      <c r="CW11" s="592"/>
      <c r="CX11" s="592"/>
      <c r="CY11" s="593"/>
      <c r="CZ11" s="594">
        <v>2.2000000000000002</v>
      </c>
      <c r="DA11" s="594"/>
      <c r="DB11" s="594"/>
      <c r="DC11" s="594"/>
      <c r="DD11" s="600">
        <v>112211</v>
      </c>
      <c r="DE11" s="592"/>
      <c r="DF11" s="592"/>
      <c r="DG11" s="592"/>
      <c r="DH11" s="592"/>
      <c r="DI11" s="592"/>
      <c r="DJ11" s="592"/>
      <c r="DK11" s="592"/>
      <c r="DL11" s="592"/>
      <c r="DM11" s="592"/>
      <c r="DN11" s="592"/>
      <c r="DO11" s="592"/>
      <c r="DP11" s="593"/>
      <c r="DQ11" s="600">
        <v>198265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2281626</v>
      </c>
      <c r="BH12" s="592"/>
      <c r="BI12" s="592"/>
      <c r="BJ12" s="592"/>
      <c r="BK12" s="592"/>
      <c r="BL12" s="592"/>
      <c r="BM12" s="592"/>
      <c r="BN12" s="593"/>
      <c r="BO12" s="594">
        <v>45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1204424</v>
      </c>
      <c r="CS12" s="592"/>
      <c r="CT12" s="592"/>
      <c r="CU12" s="592"/>
      <c r="CV12" s="592"/>
      <c r="CW12" s="592"/>
      <c r="CX12" s="592"/>
      <c r="CY12" s="593"/>
      <c r="CZ12" s="594">
        <v>7.3</v>
      </c>
      <c r="DA12" s="594"/>
      <c r="DB12" s="594"/>
      <c r="DC12" s="594"/>
      <c r="DD12" s="600">
        <v>26897</v>
      </c>
      <c r="DE12" s="592"/>
      <c r="DF12" s="592"/>
      <c r="DG12" s="592"/>
      <c r="DH12" s="592"/>
      <c r="DI12" s="592"/>
      <c r="DJ12" s="592"/>
      <c r="DK12" s="592"/>
      <c r="DL12" s="592"/>
      <c r="DM12" s="592"/>
      <c r="DN12" s="592"/>
      <c r="DO12" s="592"/>
      <c r="DP12" s="593"/>
      <c r="DQ12" s="600">
        <v>383778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38286</v>
      </c>
      <c r="S13" s="592"/>
      <c r="T13" s="592"/>
      <c r="U13" s="592"/>
      <c r="V13" s="592"/>
      <c r="W13" s="592"/>
      <c r="X13" s="592"/>
      <c r="Y13" s="593"/>
      <c r="Z13" s="594">
        <v>0.2</v>
      </c>
      <c r="AA13" s="594"/>
      <c r="AB13" s="594"/>
      <c r="AC13" s="594"/>
      <c r="AD13" s="595">
        <v>38286</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2271875</v>
      </c>
      <c r="BH13" s="592"/>
      <c r="BI13" s="592"/>
      <c r="BJ13" s="592"/>
      <c r="BK13" s="592"/>
      <c r="BL13" s="592"/>
      <c r="BM13" s="592"/>
      <c r="BN13" s="593"/>
      <c r="BO13" s="594">
        <v>44.8</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1706383</v>
      </c>
      <c r="CS13" s="592"/>
      <c r="CT13" s="592"/>
      <c r="CU13" s="592"/>
      <c r="CV13" s="592"/>
      <c r="CW13" s="592"/>
      <c r="CX13" s="592"/>
      <c r="CY13" s="593"/>
      <c r="CZ13" s="594">
        <v>10.4</v>
      </c>
      <c r="DA13" s="594"/>
      <c r="DB13" s="594"/>
      <c r="DC13" s="594"/>
      <c r="DD13" s="600">
        <v>819735</v>
      </c>
      <c r="DE13" s="592"/>
      <c r="DF13" s="592"/>
      <c r="DG13" s="592"/>
      <c r="DH13" s="592"/>
      <c r="DI13" s="592"/>
      <c r="DJ13" s="592"/>
      <c r="DK13" s="592"/>
      <c r="DL13" s="592"/>
      <c r="DM13" s="592"/>
      <c r="DN13" s="592"/>
      <c r="DO13" s="592"/>
      <c r="DP13" s="593"/>
      <c r="DQ13" s="600">
        <v>1038104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101489</v>
      </c>
      <c r="BH14" s="592"/>
      <c r="BI14" s="592"/>
      <c r="BJ14" s="592"/>
      <c r="BK14" s="592"/>
      <c r="BL14" s="592"/>
      <c r="BM14" s="592"/>
      <c r="BN14" s="593"/>
      <c r="BO14" s="594">
        <v>2</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558046</v>
      </c>
      <c r="CS14" s="592"/>
      <c r="CT14" s="592"/>
      <c r="CU14" s="592"/>
      <c r="CV14" s="592"/>
      <c r="CW14" s="592"/>
      <c r="CX14" s="592"/>
      <c r="CY14" s="593"/>
      <c r="CZ14" s="594">
        <v>3.4</v>
      </c>
      <c r="DA14" s="594"/>
      <c r="DB14" s="594"/>
      <c r="DC14" s="594"/>
      <c r="DD14" s="600">
        <v>86828</v>
      </c>
      <c r="DE14" s="592"/>
      <c r="DF14" s="592"/>
      <c r="DG14" s="592"/>
      <c r="DH14" s="592"/>
      <c r="DI14" s="592"/>
      <c r="DJ14" s="592"/>
      <c r="DK14" s="592"/>
      <c r="DL14" s="592"/>
      <c r="DM14" s="592"/>
      <c r="DN14" s="592"/>
      <c r="DO14" s="592"/>
      <c r="DP14" s="593"/>
      <c r="DQ14" s="600">
        <v>469948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23183</v>
      </c>
      <c r="S15" s="592"/>
      <c r="T15" s="592"/>
      <c r="U15" s="592"/>
      <c r="V15" s="592"/>
      <c r="W15" s="592"/>
      <c r="X15" s="592"/>
      <c r="Y15" s="593"/>
      <c r="Z15" s="594">
        <v>0.1</v>
      </c>
      <c r="AA15" s="594"/>
      <c r="AB15" s="594"/>
      <c r="AC15" s="594"/>
      <c r="AD15" s="595">
        <v>23183</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313070</v>
      </c>
      <c r="BH15" s="592"/>
      <c r="BI15" s="592"/>
      <c r="BJ15" s="592"/>
      <c r="BK15" s="592"/>
      <c r="BL15" s="592"/>
      <c r="BM15" s="592"/>
      <c r="BN15" s="593"/>
      <c r="BO15" s="594">
        <v>6.2</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1961384</v>
      </c>
      <c r="CS15" s="592"/>
      <c r="CT15" s="592"/>
      <c r="CU15" s="592"/>
      <c r="CV15" s="592"/>
      <c r="CW15" s="592"/>
      <c r="CX15" s="592"/>
      <c r="CY15" s="593"/>
      <c r="CZ15" s="594">
        <v>11.9</v>
      </c>
      <c r="DA15" s="594"/>
      <c r="DB15" s="594"/>
      <c r="DC15" s="594"/>
      <c r="DD15" s="600">
        <v>656245</v>
      </c>
      <c r="DE15" s="592"/>
      <c r="DF15" s="592"/>
      <c r="DG15" s="592"/>
      <c r="DH15" s="592"/>
      <c r="DI15" s="592"/>
      <c r="DJ15" s="592"/>
      <c r="DK15" s="592"/>
      <c r="DL15" s="592"/>
      <c r="DM15" s="592"/>
      <c r="DN15" s="592"/>
      <c r="DO15" s="592"/>
      <c r="DP15" s="593"/>
      <c r="DQ15" s="600">
        <v>1266818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4443250</v>
      </c>
      <c r="S16" s="592"/>
      <c r="T16" s="592"/>
      <c r="U16" s="592"/>
      <c r="V16" s="592"/>
      <c r="W16" s="592"/>
      <c r="X16" s="592"/>
      <c r="Y16" s="593"/>
      <c r="Z16" s="594">
        <v>26.1</v>
      </c>
      <c r="AA16" s="594"/>
      <c r="AB16" s="594"/>
      <c r="AC16" s="594"/>
      <c r="AD16" s="595">
        <v>3946882</v>
      </c>
      <c r="AE16" s="595"/>
      <c r="AF16" s="595"/>
      <c r="AG16" s="595"/>
      <c r="AH16" s="595"/>
      <c r="AI16" s="595"/>
      <c r="AJ16" s="595"/>
      <c r="AK16" s="595"/>
      <c r="AL16" s="596">
        <v>42.4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152266</v>
      </c>
      <c r="CS16" s="592"/>
      <c r="CT16" s="592"/>
      <c r="CU16" s="592"/>
      <c r="CV16" s="592"/>
      <c r="CW16" s="592"/>
      <c r="CX16" s="592"/>
      <c r="CY16" s="593"/>
      <c r="CZ16" s="594">
        <v>0.9</v>
      </c>
      <c r="DA16" s="594"/>
      <c r="DB16" s="594"/>
      <c r="DC16" s="594"/>
      <c r="DD16" s="600" t="s">
        <v>112</v>
      </c>
      <c r="DE16" s="592"/>
      <c r="DF16" s="592"/>
      <c r="DG16" s="592"/>
      <c r="DH16" s="592"/>
      <c r="DI16" s="592"/>
      <c r="DJ16" s="592"/>
      <c r="DK16" s="592"/>
      <c r="DL16" s="592"/>
      <c r="DM16" s="592"/>
      <c r="DN16" s="592"/>
      <c r="DO16" s="592"/>
      <c r="DP16" s="593"/>
      <c r="DQ16" s="600">
        <v>42649</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3946882</v>
      </c>
      <c r="S17" s="592"/>
      <c r="T17" s="592"/>
      <c r="U17" s="592"/>
      <c r="V17" s="592"/>
      <c r="W17" s="592"/>
      <c r="X17" s="592"/>
      <c r="Y17" s="593"/>
      <c r="Z17" s="594">
        <v>23.2</v>
      </c>
      <c r="AA17" s="594"/>
      <c r="AB17" s="594"/>
      <c r="AC17" s="594"/>
      <c r="AD17" s="595">
        <v>3946882</v>
      </c>
      <c r="AE17" s="595"/>
      <c r="AF17" s="595"/>
      <c r="AG17" s="595"/>
      <c r="AH17" s="595"/>
      <c r="AI17" s="595"/>
      <c r="AJ17" s="595"/>
      <c r="AK17" s="595"/>
      <c r="AL17" s="596">
        <v>42.4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2128276</v>
      </c>
      <c r="CS17" s="592"/>
      <c r="CT17" s="592"/>
      <c r="CU17" s="592"/>
      <c r="CV17" s="592"/>
      <c r="CW17" s="592"/>
      <c r="CX17" s="592"/>
      <c r="CY17" s="593"/>
      <c r="CZ17" s="594">
        <v>13</v>
      </c>
      <c r="DA17" s="594"/>
      <c r="DB17" s="594"/>
      <c r="DC17" s="594"/>
      <c r="DD17" s="600" t="s">
        <v>112</v>
      </c>
      <c r="DE17" s="592"/>
      <c r="DF17" s="592"/>
      <c r="DG17" s="592"/>
      <c r="DH17" s="592"/>
      <c r="DI17" s="592"/>
      <c r="DJ17" s="592"/>
      <c r="DK17" s="592"/>
      <c r="DL17" s="592"/>
      <c r="DM17" s="592"/>
      <c r="DN17" s="592"/>
      <c r="DO17" s="592"/>
      <c r="DP17" s="593"/>
      <c r="DQ17" s="600">
        <v>2077458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496217</v>
      </c>
      <c r="S18" s="592"/>
      <c r="T18" s="592"/>
      <c r="U18" s="592"/>
      <c r="V18" s="592"/>
      <c r="W18" s="592"/>
      <c r="X18" s="592"/>
      <c r="Y18" s="593"/>
      <c r="Z18" s="594">
        <v>2.9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151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365787</v>
      </c>
      <c r="BH19" s="592"/>
      <c r="BI19" s="592"/>
      <c r="BJ19" s="592"/>
      <c r="BK19" s="592"/>
      <c r="BL19" s="592"/>
      <c r="BM19" s="592"/>
      <c r="BN19" s="593"/>
      <c r="BO19" s="594">
        <v>7.2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10138309</v>
      </c>
      <c r="S20" s="592"/>
      <c r="T20" s="592"/>
      <c r="U20" s="592"/>
      <c r="V20" s="592"/>
      <c r="W20" s="592"/>
      <c r="X20" s="592"/>
      <c r="Y20" s="593"/>
      <c r="Z20" s="594">
        <v>59.6</v>
      </c>
      <c r="AA20" s="594"/>
      <c r="AB20" s="594"/>
      <c r="AC20" s="594"/>
      <c r="AD20" s="595">
        <v>9281932</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365787</v>
      </c>
      <c r="BH20" s="592"/>
      <c r="BI20" s="592"/>
      <c r="BJ20" s="592"/>
      <c r="BK20" s="592"/>
      <c r="BL20" s="592"/>
      <c r="BM20" s="592"/>
      <c r="BN20" s="593"/>
      <c r="BO20" s="594">
        <v>7.2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16422258</v>
      </c>
      <c r="CS20" s="592"/>
      <c r="CT20" s="592"/>
      <c r="CU20" s="592"/>
      <c r="CV20" s="592"/>
      <c r="CW20" s="592"/>
      <c r="CX20" s="592"/>
      <c r="CY20" s="593"/>
      <c r="CZ20" s="594">
        <v>100</v>
      </c>
      <c r="DA20" s="594"/>
      <c r="DB20" s="594"/>
      <c r="DC20" s="594"/>
      <c r="DD20" s="600">
        <v>2354031</v>
      </c>
      <c r="DE20" s="592"/>
      <c r="DF20" s="592"/>
      <c r="DG20" s="592"/>
      <c r="DH20" s="592"/>
      <c r="DI20" s="592"/>
      <c r="DJ20" s="592"/>
      <c r="DK20" s="592"/>
      <c r="DL20" s="592"/>
      <c r="DM20" s="592"/>
      <c r="DN20" s="592"/>
      <c r="DO20" s="592"/>
      <c r="DP20" s="593"/>
      <c r="DQ20" s="600">
        <v>11211209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8603</v>
      </c>
      <c r="S21" s="592"/>
      <c r="T21" s="592"/>
      <c r="U21" s="592"/>
      <c r="V21" s="592"/>
      <c r="W21" s="592"/>
      <c r="X21" s="592"/>
      <c r="Y21" s="593"/>
      <c r="Z21" s="594">
        <v>0.1</v>
      </c>
      <c r="AA21" s="594"/>
      <c r="AB21" s="594"/>
      <c r="AC21" s="594"/>
      <c r="AD21" s="595">
        <v>8603</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5778</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134389</v>
      </c>
      <c r="S22" s="592"/>
      <c r="T22" s="592"/>
      <c r="U22" s="592"/>
      <c r="V22" s="592"/>
      <c r="W22" s="592"/>
      <c r="X22" s="592"/>
      <c r="Y22" s="593"/>
      <c r="Z22" s="594">
        <v>0.8</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241775</v>
      </c>
      <c r="S23" s="592"/>
      <c r="T23" s="592"/>
      <c r="U23" s="592"/>
      <c r="V23" s="592"/>
      <c r="W23" s="592"/>
      <c r="X23" s="592"/>
      <c r="Y23" s="593"/>
      <c r="Z23" s="594">
        <v>1.4</v>
      </c>
      <c r="AA23" s="594"/>
      <c r="AB23" s="594"/>
      <c r="AC23" s="594"/>
      <c r="AD23" s="595">
        <v>8067</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360009</v>
      </c>
      <c r="BH23" s="592"/>
      <c r="BI23" s="592"/>
      <c r="BJ23" s="592"/>
      <c r="BK23" s="592"/>
      <c r="BL23" s="592"/>
      <c r="BM23" s="592"/>
      <c r="BN23" s="593"/>
      <c r="BO23" s="594">
        <v>7.1</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26648</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6848978</v>
      </c>
      <c r="CS24" s="581"/>
      <c r="CT24" s="581"/>
      <c r="CU24" s="581"/>
      <c r="CV24" s="581"/>
      <c r="CW24" s="581"/>
      <c r="CX24" s="581"/>
      <c r="CY24" s="582"/>
      <c r="CZ24" s="620">
        <v>41.7</v>
      </c>
      <c r="DA24" s="621"/>
      <c r="DB24" s="621"/>
      <c r="DC24" s="622"/>
      <c r="DD24" s="619">
        <v>5112391</v>
      </c>
      <c r="DE24" s="581"/>
      <c r="DF24" s="581"/>
      <c r="DG24" s="581"/>
      <c r="DH24" s="581"/>
      <c r="DI24" s="581"/>
      <c r="DJ24" s="581"/>
      <c r="DK24" s="582"/>
      <c r="DL24" s="619">
        <v>4933396</v>
      </c>
      <c r="DM24" s="581"/>
      <c r="DN24" s="581"/>
      <c r="DO24" s="581"/>
      <c r="DP24" s="581"/>
      <c r="DQ24" s="581"/>
      <c r="DR24" s="581"/>
      <c r="DS24" s="581"/>
      <c r="DT24" s="581"/>
      <c r="DU24" s="581"/>
      <c r="DV24" s="582"/>
      <c r="DW24" s="585">
        <v>49.1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1847403</v>
      </c>
      <c r="S25" s="592"/>
      <c r="T25" s="592"/>
      <c r="U25" s="592"/>
      <c r="V25" s="592"/>
      <c r="W25" s="592"/>
      <c r="X25" s="592"/>
      <c r="Y25" s="593"/>
      <c r="Z25" s="594">
        <v>10.9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2444357</v>
      </c>
      <c r="CS25" s="623"/>
      <c r="CT25" s="623"/>
      <c r="CU25" s="623"/>
      <c r="CV25" s="623"/>
      <c r="CW25" s="623"/>
      <c r="CX25" s="623"/>
      <c r="CY25" s="624"/>
      <c r="CZ25" s="625">
        <v>14.9</v>
      </c>
      <c r="DA25" s="626"/>
      <c r="DB25" s="626"/>
      <c r="DC25" s="627"/>
      <c r="DD25" s="600">
        <v>2159032</v>
      </c>
      <c r="DE25" s="623"/>
      <c r="DF25" s="623"/>
      <c r="DG25" s="623"/>
      <c r="DH25" s="623"/>
      <c r="DI25" s="623"/>
      <c r="DJ25" s="623"/>
      <c r="DK25" s="624"/>
      <c r="DL25" s="600">
        <v>2138526</v>
      </c>
      <c r="DM25" s="623"/>
      <c r="DN25" s="623"/>
      <c r="DO25" s="623"/>
      <c r="DP25" s="623"/>
      <c r="DQ25" s="623"/>
      <c r="DR25" s="623"/>
      <c r="DS25" s="623"/>
      <c r="DT25" s="623"/>
      <c r="DU25" s="623"/>
      <c r="DV25" s="624"/>
      <c r="DW25" s="596">
        <v>21.3</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1500080</v>
      </c>
      <c r="CS26" s="592"/>
      <c r="CT26" s="592"/>
      <c r="CU26" s="592"/>
      <c r="CV26" s="592"/>
      <c r="CW26" s="592"/>
      <c r="CX26" s="592"/>
      <c r="CY26" s="593"/>
      <c r="CZ26" s="625">
        <v>9.1</v>
      </c>
      <c r="DA26" s="626"/>
      <c r="DB26" s="626"/>
      <c r="DC26" s="627"/>
      <c r="DD26" s="600">
        <v>1232618</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1046943</v>
      </c>
      <c r="S27" s="592"/>
      <c r="T27" s="592"/>
      <c r="U27" s="592"/>
      <c r="V27" s="592"/>
      <c r="W27" s="592"/>
      <c r="X27" s="592"/>
      <c r="Y27" s="593"/>
      <c r="Z27" s="594">
        <v>6.2</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5069041</v>
      </c>
      <c r="BH27" s="592"/>
      <c r="BI27" s="592"/>
      <c r="BJ27" s="592"/>
      <c r="BK27" s="592"/>
      <c r="BL27" s="592"/>
      <c r="BM27" s="592"/>
      <c r="BN27" s="593"/>
      <c r="BO27" s="594">
        <v>100</v>
      </c>
      <c r="BP27" s="594"/>
      <c r="BQ27" s="594"/>
      <c r="BR27" s="594"/>
      <c r="BS27" s="600">
        <v>44921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2276345</v>
      </c>
      <c r="CS27" s="623"/>
      <c r="CT27" s="623"/>
      <c r="CU27" s="623"/>
      <c r="CV27" s="623"/>
      <c r="CW27" s="623"/>
      <c r="CX27" s="623"/>
      <c r="CY27" s="624"/>
      <c r="CZ27" s="625">
        <v>13.9</v>
      </c>
      <c r="DA27" s="626"/>
      <c r="DB27" s="626"/>
      <c r="DC27" s="627"/>
      <c r="DD27" s="600">
        <v>875901</v>
      </c>
      <c r="DE27" s="623"/>
      <c r="DF27" s="623"/>
      <c r="DG27" s="623"/>
      <c r="DH27" s="623"/>
      <c r="DI27" s="623"/>
      <c r="DJ27" s="623"/>
      <c r="DK27" s="624"/>
      <c r="DL27" s="600">
        <v>717412</v>
      </c>
      <c r="DM27" s="623"/>
      <c r="DN27" s="623"/>
      <c r="DO27" s="623"/>
      <c r="DP27" s="623"/>
      <c r="DQ27" s="623"/>
      <c r="DR27" s="623"/>
      <c r="DS27" s="623"/>
      <c r="DT27" s="623"/>
      <c r="DU27" s="623"/>
      <c r="DV27" s="624"/>
      <c r="DW27" s="596">
        <v>7.1</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48951</v>
      </c>
      <c r="S28" s="592"/>
      <c r="T28" s="592"/>
      <c r="U28" s="592"/>
      <c r="V28" s="592"/>
      <c r="W28" s="592"/>
      <c r="X28" s="592"/>
      <c r="Y28" s="593"/>
      <c r="Z28" s="594">
        <v>0.3</v>
      </c>
      <c r="AA28" s="594"/>
      <c r="AB28" s="594"/>
      <c r="AC28" s="594"/>
      <c r="AD28" s="595">
        <v>8222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2128276</v>
      </c>
      <c r="CS28" s="592"/>
      <c r="CT28" s="592"/>
      <c r="CU28" s="592"/>
      <c r="CV28" s="592"/>
      <c r="CW28" s="592"/>
      <c r="CX28" s="592"/>
      <c r="CY28" s="593"/>
      <c r="CZ28" s="625">
        <v>13</v>
      </c>
      <c r="DA28" s="626"/>
      <c r="DB28" s="626"/>
      <c r="DC28" s="627"/>
      <c r="DD28" s="600">
        <v>2077458</v>
      </c>
      <c r="DE28" s="592"/>
      <c r="DF28" s="592"/>
      <c r="DG28" s="592"/>
      <c r="DH28" s="592"/>
      <c r="DI28" s="592"/>
      <c r="DJ28" s="592"/>
      <c r="DK28" s="593"/>
      <c r="DL28" s="600">
        <v>2077458</v>
      </c>
      <c r="DM28" s="592"/>
      <c r="DN28" s="592"/>
      <c r="DO28" s="592"/>
      <c r="DP28" s="592"/>
      <c r="DQ28" s="592"/>
      <c r="DR28" s="592"/>
      <c r="DS28" s="592"/>
      <c r="DT28" s="592"/>
      <c r="DU28" s="592"/>
      <c r="DV28" s="593"/>
      <c r="DW28" s="596">
        <v>20.7</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7400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2128080</v>
      </c>
      <c r="CS29" s="623"/>
      <c r="CT29" s="623"/>
      <c r="CU29" s="623"/>
      <c r="CV29" s="623"/>
      <c r="CW29" s="623"/>
      <c r="CX29" s="623"/>
      <c r="CY29" s="624"/>
      <c r="CZ29" s="625">
        <v>13</v>
      </c>
      <c r="DA29" s="626"/>
      <c r="DB29" s="626"/>
      <c r="DC29" s="627"/>
      <c r="DD29" s="600">
        <v>2077262</v>
      </c>
      <c r="DE29" s="623"/>
      <c r="DF29" s="623"/>
      <c r="DG29" s="623"/>
      <c r="DH29" s="623"/>
      <c r="DI29" s="623"/>
      <c r="DJ29" s="623"/>
      <c r="DK29" s="624"/>
      <c r="DL29" s="600">
        <v>2077262</v>
      </c>
      <c r="DM29" s="623"/>
      <c r="DN29" s="623"/>
      <c r="DO29" s="623"/>
      <c r="DP29" s="623"/>
      <c r="DQ29" s="623"/>
      <c r="DR29" s="623"/>
      <c r="DS29" s="623"/>
      <c r="DT29" s="623"/>
      <c r="DU29" s="623"/>
      <c r="DV29" s="624"/>
      <c r="DW29" s="596">
        <v>20.7</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271684</v>
      </c>
      <c r="S30" s="592"/>
      <c r="T30" s="592"/>
      <c r="U30" s="592"/>
      <c r="V30" s="592"/>
      <c r="W30" s="592"/>
      <c r="X30" s="592"/>
      <c r="Y30" s="593"/>
      <c r="Z30" s="594">
        <v>1.6</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98.8</v>
      </c>
      <c r="BH30" s="650"/>
      <c r="BI30" s="650"/>
      <c r="BJ30" s="650"/>
      <c r="BK30" s="650"/>
      <c r="BL30" s="650"/>
      <c r="BM30" s="586">
        <v>93.5</v>
      </c>
      <c r="BN30" s="650"/>
      <c r="BO30" s="650"/>
      <c r="BP30" s="650"/>
      <c r="BQ30" s="651"/>
      <c r="BR30" s="649">
        <v>98.6</v>
      </c>
      <c r="BS30" s="650"/>
      <c r="BT30" s="650"/>
      <c r="BU30" s="650"/>
      <c r="BV30" s="650"/>
      <c r="BW30" s="650"/>
      <c r="BX30" s="586">
        <v>93.3</v>
      </c>
      <c r="BY30" s="650"/>
      <c r="BZ30" s="650"/>
      <c r="CA30" s="650"/>
      <c r="CB30" s="651"/>
      <c r="CD30" s="654"/>
      <c r="CE30" s="655"/>
      <c r="CF30" s="605" t="s">
        <v>291</v>
      </c>
      <c r="CG30" s="606"/>
      <c r="CH30" s="606"/>
      <c r="CI30" s="606"/>
      <c r="CJ30" s="606"/>
      <c r="CK30" s="606"/>
      <c r="CL30" s="606"/>
      <c r="CM30" s="606"/>
      <c r="CN30" s="606"/>
      <c r="CO30" s="606"/>
      <c r="CP30" s="606"/>
      <c r="CQ30" s="607"/>
      <c r="CR30" s="591">
        <v>1886823</v>
      </c>
      <c r="CS30" s="592"/>
      <c r="CT30" s="592"/>
      <c r="CU30" s="592"/>
      <c r="CV30" s="592"/>
      <c r="CW30" s="592"/>
      <c r="CX30" s="592"/>
      <c r="CY30" s="593"/>
      <c r="CZ30" s="625">
        <v>11.5</v>
      </c>
      <c r="DA30" s="626"/>
      <c r="DB30" s="626"/>
      <c r="DC30" s="627"/>
      <c r="DD30" s="600">
        <v>1838535</v>
      </c>
      <c r="DE30" s="592"/>
      <c r="DF30" s="592"/>
      <c r="DG30" s="592"/>
      <c r="DH30" s="592"/>
      <c r="DI30" s="592"/>
      <c r="DJ30" s="592"/>
      <c r="DK30" s="593"/>
      <c r="DL30" s="600">
        <v>1838535</v>
      </c>
      <c r="DM30" s="592"/>
      <c r="DN30" s="592"/>
      <c r="DO30" s="592"/>
      <c r="DP30" s="592"/>
      <c r="DQ30" s="592"/>
      <c r="DR30" s="592"/>
      <c r="DS30" s="592"/>
      <c r="DT30" s="592"/>
      <c r="DU30" s="592"/>
      <c r="DV30" s="593"/>
      <c r="DW30" s="596">
        <v>18.3</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290205</v>
      </c>
      <c r="S31" s="592"/>
      <c r="T31" s="592"/>
      <c r="U31" s="592"/>
      <c r="V31" s="592"/>
      <c r="W31" s="592"/>
      <c r="X31" s="592"/>
      <c r="Y31" s="593"/>
      <c r="Z31" s="594">
        <v>1.7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94.5</v>
      </c>
      <c r="BN31" s="647"/>
      <c r="BO31" s="647"/>
      <c r="BP31" s="647"/>
      <c r="BQ31" s="648"/>
      <c r="BR31" s="646">
        <v>98.7</v>
      </c>
      <c r="BS31" s="623"/>
      <c r="BT31" s="623"/>
      <c r="BU31" s="623"/>
      <c r="BV31" s="623"/>
      <c r="BW31" s="623"/>
      <c r="BX31" s="597">
        <v>94.3</v>
      </c>
      <c r="BY31" s="647"/>
      <c r="BZ31" s="647"/>
      <c r="CA31" s="647"/>
      <c r="CB31" s="648"/>
      <c r="CD31" s="654"/>
      <c r="CE31" s="655"/>
      <c r="CF31" s="605" t="s">
        <v>295</v>
      </c>
      <c r="CG31" s="606"/>
      <c r="CH31" s="606"/>
      <c r="CI31" s="606"/>
      <c r="CJ31" s="606"/>
      <c r="CK31" s="606"/>
      <c r="CL31" s="606"/>
      <c r="CM31" s="606"/>
      <c r="CN31" s="606"/>
      <c r="CO31" s="606"/>
      <c r="CP31" s="606"/>
      <c r="CQ31" s="607"/>
      <c r="CR31" s="591">
        <v>241257</v>
      </c>
      <c r="CS31" s="623"/>
      <c r="CT31" s="623"/>
      <c r="CU31" s="623"/>
      <c r="CV31" s="623"/>
      <c r="CW31" s="623"/>
      <c r="CX31" s="623"/>
      <c r="CY31" s="624"/>
      <c r="CZ31" s="625">
        <v>1.5</v>
      </c>
      <c r="DA31" s="626"/>
      <c r="DB31" s="626"/>
      <c r="DC31" s="627"/>
      <c r="DD31" s="600">
        <v>238727</v>
      </c>
      <c r="DE31" s="623"/>
      <c r="DF31" s="623"/>
      <c r="DG31" s="623"/>
      <c r="DH31" s="623"/>
      <c r="DI31" s="623"/>
      <c r="DJ31" s="623"/>
      <c r="DK31" s="624"/>
      <c r="DL31" s="600">
        <v>238727</v>
      </c>
      <c r="DM31" s="623"/>
      <c r="DN31" s="623"/>
      <c r="DO31" s="623"/>
      <c r="DP31" s="623"/>
      <c r="DQ31" s="623"/>
      <c r="DR31" s="623"/>
      <c r="DS31" s="623"/>
      <c r="DT31" s="623"/>
      <c r="DU31" s="623"/>
      <c r="DV31" s="624"/>
      <c r="DW31" s="596">
        <v>2.4</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676934</v>
      </c>
      <c r="S32" s="592"/>
      <c r="T32" s="592"/>
      <c r="U32" s="592"/>
      <c r="V32" s="592"/>
      <c r="W32" s="592"/>
      <c r="X32" s="592"/>
      <c r="Y32" s="593"/>
      <c r="Z32" s="594">
        <v>4</v>
      </c>
      <c r="AA32" s="594"/>
      <c r="AB32" s="594"/>
      <c r="AC32" s="594"/>
      <c r="AD32" s="595">
        <v>9116</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98.5</v>
      </c>
      <c r="BH32" s="659"/>
      <c r="BI32" s="659"/>
      <c r="BJ32" s="659"/>
      <c r="BK32" s="659"/>
      <c r="BL32" s="659"/>
      <c r="BM32" s="660">
        <v>92</v>
      </c>
      <c r="BN32" s="659"/>
      <c r="BO32" s="659"/>
      <c r="BP32" s="659"/>
      <c r="BQ32" s="661"/>
      <c r="BR32" s="658">
        <v>98.2</v>
      </c>
      <c r="BS32" s="659"/>
      <c r="BT32" s="659"/>
      <c r="BU32" s="659"/>
      <c r="BV32" s="659"/>
      <c r="BW32" s="659"/>
      <c r="BX32" s="660">
        <v>91.8</v>
      </c>
      <c r="BY32" s="659"/>
      <c r="BZ32" s="659"/>
      <c r="CA32" s="659"/>
      <c r="CB32" s="661"/>
      <c r="CD32" s="656"/>
      <c r="CE32" s="657"/>
      <c r="CF32" s="605" t="s">
        <v>298</v>
      </c>
      <c r="CG32" s="606"/>
      <c r="CH32" s="606"/>
      <c r="CI32" s="606"/>
      <c r="CJ32" s="606"/>
      <c r="CK32" s="606"/>
      <c r="CL32" s="606"/>
      <c r="CM32" s="606"/>
      <c r="CN32" s="606"/>
      <c r="CO32" s="606"/>
      <c r="CP32" s="606"/>
      <c r="CQ32" s="607"/>
      <c r="CR32" s="591">
        <v>196</v>
      </c>
      <c r="CS32" s="592"/>
      <c r="CT32" s="592"/>
      <c r="CU32" s="592"/>
      <c r="CV32" s="592"/>
      <c r="CW32" s="592"/>
      <c r="CX32" s="592"/>
      <c r="CY32" s="593"/>
      <c r="CZ32" s="625">
        <v>0</v>
      </c>
      <c r="DA32" s="626"/>
      <c r="DB32" s="626"/>
      <c r="DC32" s="627"/>
      <c r="DD32" s="600">
        <v>196</v>
      </c>
      <c r="DE32" s="592"/>
      <c r="DF32" s="592"/>
      <c r="DG32" s="592"/>
      <c r="DH32" s="592"/>
      <c r="DI32" s="592"/>
      <c r="DJ32" s="592"/>
      <c r="DK32" s="593"/>
      <c r="DL32" s="600">
        <v>196</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2264900</v>
      </c>
      <c r="S33" s="592"/>
      <c r="T33" s="592"/>
      <c r="U33" s="592"/>
      <c r="V33" s="592"/>
      <c r="W33" s="592"/>
      <c r="X33" s="592"/>
      <c r="Y33" s="593"/>
      <c r="Z33" s="594">
        <v>13.3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7066983</v>
      </c>
      <c r="CS33" s="623"/>
      <c r="CT33" s="623"/>
      <c r="CU33" s="623"/>
      <c r="CV33" s="623"/>
      <c r="CW33" s="623"/>
      <c r="CX33" s="623"/>
      <c r="CY33" s="624"/>
      <c r="CZ33" s="625">
        <v>43</v>
      </c>
      <c r="DA33" s="626"/>
      <c r="DB33" s="626"/>
      <c r="DC33" s="627"/>
      <c r="DD33" s="600">
        <v>5609230</v>
      </c>
      <c r="DE33" s="623"/>
      <c r="DF33" s="623"/>
      <c r="DG33" s="623"/>
      <c r="DH33" s="623"/>
      <c r="DI33" s="623"/>
      <c r="DJ33" s="623"/>
      <c r="DK33" s="624"/>
      <c r="DL33" s="600">
        <v>3989700</v>
      </c>
      <c r="DM33" s="623"/>
      <c r="DN33" s="623"/>
      <c r="DO33" s="623"/>
      <c r="DP33" s="623"/>
      <c r="DQ33" s="623"/>
      <c r="DR33" s="623"/>
      <c r="DS33" s="623"/>
      <c r="DT33" s="623"/>
      <c r="DU33" s="623"/>
      <c r="DV33" s="624"/>
      <c r="DW33" s="596">
        <v>39.700000000000003</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1832426</v>
      </c>
      <c r="CS34" s="592"/>
      <c r="CT34" s="592"/>
      <c r="CU34" s="592"/>
      <c r="CV34" s="592"/>
      <c r="CW34" s="592"/>
      <c r="CX34" s="592"/>
      <c r="CY34" s="593"/>
      <c r="CZ34" s="625">
        <v>11.2</v>
      </c>
      <c r="DA34" s="626"/>
      <c r="DB34" s="626"/>
      <c r="DC34" s="627"/>
      <c r="DD34" s="600">
        <v>1483631</v>
      </c>
      <c r="DE34" s="592"/>
      <c r="DF34" s="592"/>
      <c r="DG34" s="592"/>
      <c r="DH34" s="592"/>
      <c r="DI34" s="592"/>
      <c r="DJ34" s="592"/>
      <c r="DK34" s="593"/>
      <c r="DL34" s="600">
        <v>896732</v>
      </c>
      <c r="DM34" s="592"/>
      <c r="DN34" s="592"/>
      <c r="DO34" s="592"/>
      <c r="DP34" s="592"/>
      <c r="DQ34" s="592"/>
      <c r="DR34" s="592"/>
      <c r="DS34" s="592"/>
      <c r="DT34" s="592"/>
      <c r="DU34" s="592"/>
      <c r="DV34" s="593"/>
      <c r="DW34" s="596">
        <v>8.9</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741200</v>
      </c>
      <c r="S35" s="592"/>
      <c r="T35" s="592"/>
      <c r="U35" s="592"/>
      <c r="V35" s="592"/>
      <c r="W35" s="592"/>
      <c r="X35" s="592"/>
      <c r="Y35" s="593"/>
      <c r="Z35" s="594">
        <v>4.4000000000000004</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2474503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140877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235396</v>
      </c>
      <c r="CS35" s="623"/>
      <c r="CT35" s="623"/>
      <c r="CU35" s="623"/>
      <c r="CV35" s="623"/>
      <c r="CW35" s="623"/>
      <c r="CX35" s="623"/>
      <c r="CY35" s="624"/>
      <c r="CZ35" s="625">
        <v>1.4</v>
      </c>
      <c r="DA35" s="626"/>
      <c r="DB35" s="626"/>
      <c r="DC35" s="627"/>
      <c r="DD35" s="600">
        <v>224831</v>
      </c>
      <c r="DE35" s="623"/>
      <c r="DF35" s="623"/>
      <c r="DG35" s="623"/>
      <c r="DH35" s="623"/>
      <c r="DI35" s="623"/>
      <c r="DJ35" s="623"/>
      <c r="DK35" s="624"/>
      <c r="DL35" s="600">
        <v>191015</v>
      </c>
      <c r="DM35" s="623"/>
      <c r="DN35" s="623"/>
      <c r="DO35" s="623"/>
      <c r="DP35" s="623"/>
      <c r="DQ35" s="623"/>
      <c r="DR35" s="623"/>
      <c r="DS35" s="623"/>
      <c r="DT35" s="623"/>
      <c r="DU35" s="623"/>
      <c r="DV35" s="624"/>
      <c r="DW35" s="596">
        <v>1.9</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17004144</v>
      </c>
      <c r="S36" s="664"/>
      <c r="T36" s="664"/>
      <c r="U36" s="664"/>
      <c r="V36" s="664"/>
      <c r="W36" s="664"/>
      <c r="X36" s="664"/>
      <c r="Y36" s="665"/>
      <c r="Z36" s="666">
        <v>100</v>
      </c>
      <c r="AA36" s="666"/>
      <c r="AB36" s="666"/>
      <c r="AC36" s="666"/>
      <c r="AD36" s="667">
        <v>9315940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680000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89035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2196242</v>
      </c>
      <c r="CS36" s="592"/>
      <c r="CT36" s="592"/>
      <c r="CU36" s="592"/>
      <c r="CV36" s="592"/>
      <c r="CW36" s="592"/>
      <c r="CX36" s="592"/>
      <c r="CY36" s="593"/>
      <c r="CZ36" s="625">
        <v>13.4</v>
      </c>
      <c r="DA36" s="626"/>
      <c r="DB36" s="626"/>
      <c r="DC36" s="627"/>
      <c r="DD36" s="600">
        <v>2083243</v>
      </c>
      <c r="DE36" s="592"/>
      <c r="DF36" s="592"/>
      <c r="DG36" s="592"/>
      <c r="DH36" s="592"/>
      <c r="DI36" s="592"/>
      <c r="DJ36" s="592"/>
      <c r="DK36" s="593"/>
      <c r="DL36" s="600">
        <v>1394312</v>
      </c>
      <c r="DM36" s="592"/>
      <c r="DN36" s="592"/>
      <c r="DO36" s="592"/>
      <c r="DP36" s="592"/>
      <c r="DQ36" s="592"/>
      <c r="DR36" s="592"/>
      <c r="DS36" s="592"/>
      <c r="DT36" s="592"/>
      <c r="DU36" s="592"/>
      <c r="DV36" s="593"/>
      <c r="DW36" s="596">
        <v>13.9</v>
      </c>
      <c r="DX36" s="617"/>
      <c r="DY36" s="617"/>
      <c r="DZ36" s="617"/>
      <c r="EA36" s="617"/>
      <c r="EB36" s="617"/>
      <c r="EC36" s="618"/>
    </row>
    <row r="37" spans="2:133" ht="11.25" customHeight="1">
      <c r="AQ37" s="670" t="s">
        <v>313</v>
      </c>
      <c r="AR37" s="671"/>
      <c r="AS37" s="671"/>
      <c r="AT37" s="671"/>
      <c r="AU37" s="671"/>
      <c r="AV37" s="671"/>
      <c r="AW37" s="671"/>
      <c r="AX37" s="671"/>
      <c r="AY37" s="672"/>
      <c r="AZ37" s="591">
        <v>531125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5383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1052886</v>
      </c>
      <c r="CS37" s="623"/>
      <c r="CT37" s="623"/>
      <c r="CU37" s="623"/>
      <c r="CV37" s="623"/>
      <c r="CW37" s="623"/>
      <c r="CX37" s="623"/>
      <c r="CY37" s="624"/>
      <c r="CZ37" s="625">
        <v>6.4</v>
      </c>
      <c r="DA37" s="626"/>
      <c r="DB37" s="626"/>
      <c r="DC37" s="627"/>
      <c r="DD37" s="600">
        <v>1052886</v>
      </c>
      <c r="DE37" s="623"/>
      <c r="DF37" s="623"/>
      <c r="DG37" s="623"/>
      <c r="DH37" s="623"/>
      <c r="DI37" s="623"/>
      <c r="DJ37" s="623"/>
      <c r="DK37" s="624"/>
      <c r="DL37" s="600">
        <v>1029539</v>
      </c>
      <c r="DM37" s="623"/>
      <c r="DN37" s="623"/>
      <c r="DO37" s="623"/>
      <c r="DP37" s="623"/>
      <c r="DQ37" s="623"/>
      <c r="DR37" s="623"/>
      <c r="DS37" s="623"/>
      <c r="DT37" s="623"/>
      <c r="DU37" s="623"/>
      <c r="DV37" s="624"/>
      <c r="DW37" s="596">
        <v>10.199999999999999</v>
      </c>
      <c r="DX37" s="617"/>
      <c r="DY37" s="617"/>
      <c r="DZ37" s="617"/>
      <c r="EA37" s="617"/>
      <c r="EB37" s="617"/>
      <c r="EC37" s="618"/>
    </row>
    <row r="38" spans="2:133" ht="11.25" customHeight="1">
      <c r="AQ38" s="670" t="s">
        <v>316</v>
      </c>
      <c r="AR38" s="671"/>
      <c r="AS38" s="671"/>
      <c r="AT38" s="671"/>
      <c r="AU38" s="671"/>
      <c r="AV38" s="671"/>
      <c r="AW38" s="671"/>
      <c r="AX38" s="671"/>
      <c r="AY38" s="672"/>
      <c r="AZ38" s="591">
        <v>9500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9808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1785003</v>
      </c>
      <c r="CS38" s="592"/>
      <c r="CT38" s="592"/>
      <c r="CU38" s="592"/>
      <c r="CV38" s="592"/>
      <c r="CW38" s="592"/>
      <c r="CX38" s="592"/>
      <c r="CY38" s="593"/>
      <c r="CZ38" s="625">
        <v>10.9</v>
      </c>
      <c r="DA38" s="626"/>
      <c r="DB38" s="626"/>
      <c r="DC38" s="627"/>
      <c r="DD38" s="600">
        <v>1609771</v>
      </c>
      <c r="DE38" s="592"/>
      <c r="DF38" s="592"/>
      <c r="DG38" s="592"/>
      <c r="DH38" s="592"/>
      <c r="DI38" s="592"/>
      <c r="DJ38" s="592"/>
      <c r="DK38" s="593"/>
      <c r="DL38" s="600">
        <v>1507641</v>
      </c>
      <c r="DM38" s="592"/>
      <c r="DN38" s="592"/>
      <c r="DO38" s="592"/>
      <c r="DP38" s="592"/>
      <c r="DQ38" s="592"/>
      <c r="DR38" s="592"/>
      <c r="DS38" s="592"/>
      <c r="DT38" s="592"/>
      <c r="DU38" s="592"/>
      <c r="DV38" s="593"/>
      <c r="DW38" s="596">
        <v>15</v>
      </c>
      <c r="DX38" s="617"/>
      <c r="DY38" s="617"/>
      <c r="DZ38" s="617"/>
      <c r="EA38" s="617"/>
      <c r="EB38" s="617"/>
      <c r="EC38" s="618"/>
    </row>
    <row r="39" spans="2:133" ht="11.25" customHeight="1">
      <c r="AQ39" s="670" t="s">
        <v>319</v>
      </c>
      <c r="AR39" s="671"/>
      <c r="AS39" s="671"/>
      <c r="AT39" s="671"/>
      <c r="AU39" s="671"/>
      <c r="AV39" s="671"/>
      <c r="AW39" s="671"/>
      <c r="AX39" s="671"/>
      <c r="AY39" s="672"/>
      <c r="AZ39" s="591">
        <v>2661</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104</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207116</v>
      </c>
      <c r="CS39" s="623"/>
      <c r="CT39" s="623"/>
      <c r="CU39" s="623"/>
      <c r="CV39" s="623"/>
      <c r="CW39" s="623"/>
      <c r="CX39" s="623"/>
      <c r="CY39" s="624"/>
      <c r="CZ39" s="625">
        <v>1.3</v>
      </c>
      <c r="DA39" s="626"/>
      <c r="DB39" s="626"/>
      <c r="DC39" s="627"/>
      <c r="DD39" s="600">
        <v>206754</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232013</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810800</v>
      </c>
      <c r="CS40" s="592"/>
      <c r="CT40" s="592"/>
      <c r="CU40" s="592"/>
      <c r="CV40" s="592"/>
      <c r="CW40" s="592"/>
      <c r="CX40" s="592"/>
      <c r="CY40" s="593"/>
      <c r="CZ40" s="625">
        <v>4.9000000000000004</v>
      </c>
      <c r="DA40" s="626"/>
      <c r="DB40" s="626"/>
      <c r="DC40" s="627"/>
      <c r="DD40" s="600">
        <v>1000</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1019204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279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2506297</v>
      </c>
      <c r="CS42" s="592"/>
      <c r="CT42" s="592"/>
      <c r="CU42" s="592"/>
      <c r="CV42" s="592"/>
      <c r="CW42" s="592"/>
      <c r="CX42" s="592"/>
      <c r="CY42" s="593"/>
      <c r="CZ42" s="625">
        <v>15.3</v>
      </c>
      <c r="DA42" s="674"/>
      <c r="DB42" s="674"/>
      <c r="DC42" s="675"/>
      <c r="DD42" s="600">
        <v>489588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66293</v>
      </c>
      <c r="CS43" s="623"/>
      <c r="CT43" s="623"/>
      <c r="CU43" s="623"/>
      <c r="CV43" s="623"/>
      <c r="CW43" s="623"/>
      <c r="CX43" s="623"/>
      <c r="CY43" s="624"/>
      <c r="CZ43" s="625">
        <v>0.4</v>
      </c>
      <c r="DA43" s="626"/>
      <c r="DB43" s="626"/>
      <c r="DC43" s="627"/>
      <c r="DD43" s="600">
        <v>66293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2354031</v>
      </c>
      <c r="CS44" s="592"/>
      <c r="CT44" s="592"/>
      <c r="CU44" s="592"/>
      <c r="CV44" s="592"/>
      <c r="CW44" s="592"/>
      <c r="CX44" s="592"/>
      <c r="CY44" s="593"/>
      <c r="CZ44" s="625">
        <v>14.3</v>
      </c>
      <c r="DA44" s="674"/>
      <c r="DB44" s="674"/>
      <c r="DC44" s="675"/>
      <c r="DD44" s="600">
        <v>446939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1121663</v>
      </c>
      <c r="CS45" s="623"/>
      <c r="CT45" s="623"/>
      <c r="CU45" s="623"/>
      <c r="CV45" s="623"/>
      <c r="CW45" s="623"/>
      <c r="CX45" s="623"/>
      <c r="CY45" s="624"/>
      <c r="CZ45" s="625">
        <v>6.8</v>
      </c>
      <c r="DA45" s="626"/>
      <c r="DB45" s="626"/>
      <c r="DC45" s="627"/>
      <c r="DD45" s="600">
        <v>97040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1176705</v>
      </c>
      <c r="CS46" s="592"/>
      <c r="CT46" s="592"/>
      <c r="CU46" s="592"/>
      <c r="CV46" s="592"/>
      <c r="CW46" s="592"/>
      <c r="CX46" s="592"/>
      <c r="CY46" s="593"/>
      <c r="CZ46" s="625">
        <v>7.2</v>
      </c>
      <c r="DA46" s="674"/>
      <c r="DB46" s="674"/>
      <c r="DC46" s="675"/>
      <c r="DD46" s="600">
        <v>329946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152266</v>
      </c>
      <c r="CS47" s="623"/>
      <c r="CT47" s="623"/>
      <c r="CU47" s="623"/>
      <c r="CV47" s="623"/>
      <c r="CW47" s="623"/>
      <c r="CX47" s="623"/>
      <c r="CY47" s="624"/>
      <c r="CZ47" s="625">
        <v>0.9</v>
      </c>
      <c r="DA47" s="626"/>
      <c r="DB47" s="626"/>
      <c r="DC47" s="627"/>
      <c r="DD47" s="600">
        <v>42649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16422258</v>
      </c>
      <c r="CS49" s="659"/>
      <c r="CT49" s="659"/>
      <c r="CU49" s="659"/>
      <c r="CV49" s="659"/>
      <c r="CW49" s="659"/>
      <c r="CX49" s="659"/>
      <c r="CY49" s="686"/>
      <c r="CZ49" s="687">
        <v>100</v>
      </c>
      <c r="DA49" s="688"/>
      <c r="DB49" s="688"/>
      <c r="DC49" s="689"/>
      <c r="DD49" s="690">
        <v>11211209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58"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17004</v>
      </c>
      <c r="R7" s="721"/>
      <c r="S7" s="721"/>
      <c r="T7" s="721"/>
      <c r="U7" s="721"/>
      <c r="V7" s="721">
        <v>16422</v>
      </c>
      <c r="W7" s="721"/>
      <c r="X7" s="721"/>
      <c r="Y7" s="721"/>
      <c r="Z7" s="721"/>
      <c r="AA7" s="721">
        <v>582</v>
      </c>
      <c r="AB7" s="721"/>
      <c r="AC7" s="721"/>
      <c r="AD7" s="721"/>
      <c r="AE7" s="722"/>
      <c r="AF7" s="723">
        <v>559</v>
      </c>
      <c r="AG7" s="724"/>
      <c r="AH7" s="724"/>
      <c r="AI7" s="724"/>
      <c r="AJ7" s="725"/>
      <c r="AK7" s="760">
        <v>0</v>
      </c>
      <c r="AL7" s="761"/>
      <c r="AM7" s="761"/>
      <c r="AN7" s="761"/>
      <c r="AO7" s="761"/>
      <c r="AP7" s="761">
        <v>18008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552</v>
      </c>
      <c r="BT7" s="765"/>
      <c r="BU7" s="765"/>
      <c r="BV7" s="765"/>
      <c r="BW7" s="765"/>
      <c r="BX7" s="765"/>
      <c r="BY7" s="765"/>
      <c r="BZ7" s="765"/>
      <c r="CA7" s="765"/>
      <c r="CB7" s="765"/>
      <c r="CC7" s="765"/>
      <c r="CD7" s="765"/>
      <c r="CE7" s="765"/>
      <c r="CF7" s="765"/>
      <c r="CG7" s="766"/>
      <c r="CH7" s="757">
        <v>0</v>
      </c>
      <c r="CI7" s="758"/>
      <c r="CJ7" s="758"/>
      <c r="CK7" s="758"/>
      <c r="CL7" s="759"/>
      <c r="CM7" s="757">
        <v>9</v>
      </c>
      <c r="CN7" s="758"/>
      <c r="CO7" s="758"/>
      <c r="CP7" s="758"/>
      <c r="CQ7" s="759"/>
      <c r="CR7" s="757">
        <v>5</v>
      </c>
      <c r="CS7" s="758"/>
      <c r="CT7" s="758"/>
      <c r="CU7" s="758"/>
      <c r="CV7" s="759"/>
      <c r="CW7" s="757" t="s">
        <v>547</v>
      </c>
      <c r="CX7" s="758"/>
      <c r="CY7" s="758"/>
      <c r="CZ7" s="758"/>
      <c r="DA7" s="759"/>
      <c r="DB7" s="757" t="s">
        <v>547</v>
      </c>
      <c r="DC7" s="758"/>
      <c r="DD7" s="758"/>
      <c r="DE7" s="758"/>
      <c r="DF7" s="759"/>
      <c r="DG7" s="757" t="s">
        <v>547</v>
      </c>
      <c r="DH7" s="758"/>
      <c r="DI7" s="758"/>
      <c r="DJ7" s="758"/>
      <c r="DK7" s="759"/>
      <c r="DL7" s="757" t="s">
        <v>547</v>
      </c>
      <c r="DM7" s="758"/>
      <c r="DN7" s="758"/>
      <c r="DO7" s="758"/>
      <c r="DP7" s="759"/>
      <c r="DQ7" s="757" t="s">
        <v>547</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553</v>
      </c>
      <c r="BT8" s="755"/>
      <c r="BU8" s="755"/>
      <c r="BV8" s="755"/>
      <c r="BW8" s="755"/>
      <c r="BX8" s="755"/>
      <c r="BY8" s="755"/>
      <c r="BZ8" s="755"/>
      <c r="CA8" s="755"/>
      <c r="CB8" s="755"/>
      <c r="CC8" s="755"/>
      <c r="CD8" s="755"/>
      <c r="CE8" s="755"/>
      <c r="CF8" s="755"/>
      <c r="CG8" s="756"/>
      <c r="CH8" s="767">
        <v>-25</v>
      </c>
      <c r="CI8" s="768"/>
      <c r="CJ8" s="768"/>
      <c r="CK8" s="768"/>
      <c r="CL8" s="769"/>
      <c r="CM8" s="767">
        <v>1351</v>
      </c>
      <c r="CN8" s="768"/>
      <c r="CO8" s="768"/>
      <c r="CP8" s="768"/>
      <c r="CQ8" s="769"/>
      <c r="CR8" s="767">
        <v>5</v>
      </c>
      <c r="CS8" s="768"/>
      <c r="CT8" s="768"/>
      <c r="CU8" s="768"/>
      <c r="CV8" s="769"/>
      <c r="CW8" s="767" t="s">
        <v>547</v>
      </c>
      <c r="CX8" s="768"/>
      <c r="CY8" s="768"/>
      <c r="CZ8" s="768"/>
      <c r="DA8" s="769"/>
      <c r="DB8" s="767" t="s">
        <v>547</v>
      </c>
      <c r="DC8" s="768"/>
      <c r="DD8" s="768"/>
      <c r="DE8" s="768"/>
      <c r="DF8" s="769"/>
      <c r="DG8" s="767">
        <v>2088</v>
      </c>
      <c r="DH8" s="768"/>
      <c r="DI8" s="768"/>
      <c r="DJ8" s="768"/>
      <c r="DK8" s="769"/>
      <c r="DL8" s="767" t="s">
        <v>547</v>
      </c>
      <c r="DM8" s="768"/>
      <c r="DN8" s="768"/>
      <c r="DO8" s="768"/>
      <c r="DP8" s="769"/>
      <c r="DQ8" s="767" t="s">
        <v>547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17004</v>
      </c>
      <c r="R23" s="780"/>
      <c r="S23" s="780"/>
      <c r="T23" s="780"/>
      <c r="U23" s="780"/>
      <c r="V23" s="780">
        <v>16422</v>
      </c>
      <c r="W23" s="780"/>
      <c r="X23" s="780"/>
      <c r="Y23" s="780"/>
      <c r="Z23" s="780"/>
      <c r="AA23" s="780">
        <v>582</v>
      </c>
      <c r="AB23" s="780"/>
      <c r="AC23" s="780"/>
      <c r="AD23" s="780"/>
      <c r="AE23" s="781"/>
      <c r="AF23" s="782">
        <v>559</v>
      </c>
      <c r="AG23" s="780"/>
      <c r="AH23" s="780"/>
      <c r="AI23" s="780"/>
      <c r="AJ23" s="783"/>
      <c r="AK23" s="784"/>
      <c r="AL23" s="785"/>
      <c r="AM23" s="785"/>
      <c r="AN23" s="785"/>
      <c r="AO23" s="785"/>
      <c r="AP23" s="780">
        <v>18008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4332</v>
      </c>
      <c r="R28" s="809"/>
      <c r="S28" s="809"/>
      <c r="T28" s="809"/>
      <c r="U28" s="809"/>
      <c r="V28" s="809">
        <v>4191</v>
      </c>
      <c r="W28" s="809"/>
      <c r="X28" s="809"/>
      <c r="Y28" s="809"/>
      <c r="Z28" s="809"/>
      <c r="AA28" s="809">
        <v>141</v>
      </c>
      <c r="AB28" s="809"/>
      <c r="AC28" s="809"/>
      <c r="AD28" s="809"/>
      <c r="AE28" s="810"/>
      <c r="AF28" s="811">
        <v>141</v>
      </c>
      <c r="AG28" s="809"/>
      <c r="AH28" s="809"/>
      <c r="AI28" s="809"/>
      <c r="AJ28" s="812"/>
      <c r="AK28" s="813">
        <v>232</v>
      </c>
      <c r="AL28" s="804"/>
      <c r="AM28" s="804"/>
      <c r="AN28" s="804"/>
      <c r="AO28" s="804"/>
      <c r="AP28" s="804" t="s">
        <v>547</v>
      </c>
      <c r="AQ28" s="804"/>
      <c r="AR28" s="804"/>
      <c r="AS28" s="804"/>
      <c r="AT28" s="804"/>
      <c r="AU28" s="804" t="s">
        <v>547</v>
      </c>
      <c r="AV28" s="804"/>
      <c r="AW28" s="804"/>
      <c r="AX28" s="804"/>
      <c r="AY28" s="804"/>
      <c r="AZ28" s="805" t="s">
        <v>547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3419</v>
      </c>
      <c r="R29" s="745"/>
      <c r="S29" s="745"/>
      <c r="T29" s="745"/>
      <c r="U29" s="745"/>
      <c r="V29" s="745">
        <v>3417</v>
      </c>
      <c r="W29" s="745"/>
      <c r="X29" s="745"/>
      <c r="Y29" s="745"/>
      <c r="Z29" s="745"/>
      <c r="AA29" s="745">
        <v>2</v>
      </c>
      <c r="AB29" s="745"/>
      <c r="AC29" s="745"/>
      <c r="AD29" s="745"/>
      <c r="AE29" s="746"/>
      <c r="AF29" s="747">
        <v>2</v>
      </c>
      <c r="AG29" s="748"/>
      <c r="AH29" s="748"/>
      <c r="AI29" s="748"/>
      <c r="AJ29" s="749"/>
      <c r="AK29" s="816">
        <v>495</v>
      </c>
      <c r="AL29" s="817"/>
      <c r="AM29" s="817"/>
      <c r="AN29" s="817"/>
      <c r="AO29" s="817"/>
      <c r="AP29" s="817" t="s">
        <v>547</v>
      </c>
      <c r="AQ29" s="817"/>
      <c r="AR29" s="817"/>
      <c r="AS29" s="817"/>
      <c r="AT29" s="817"/>
      <c r="AU29" s="817" t="s">
        <v>547</v>
      </c>
      <c r="AV29" s="817"/>
      <c r="AW29" s="817"/>
      <c r="AX29" s="817"/>
      <c r="AY29" s="817"/>
      <c r="AZ29" s="818" t="s">
        <v>547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14</v>
      </c>
      <c r="R30" s="745"/>
      <c r="S30" s="745"/>
      <c r="T30" s="745"/>
      <c r="U30" s="745"/>
      <c r="V30" s="745">
        <v>14</v>
      </c>
      <c r="W30" s="745"/>
      <c r="X30" s="745"/>
      <c r="Y30" s="745"/>
      <c r="Z30" s="745"/>
      <c r="AA30" s="745" t="s">
        <v>544</v>
      </c>
      <c r="AB30" s="745"/>
      <c r="AC30" s="745"/>
      <c r="AD30" s="745"/>
      <c r="AE30" s="746"/>
      <c r="AF30" s="747" t="s">
        <v>112</v>
      </c>
      <c r="AG30" s="748"/>
      <c r="AH30" s="748"/>
      <c r="AI30" s="748"/>
      <c r="AJ30" s="749"/>
      <c r="AK30" s="816" t="s">
        <v>545</v>
      </c>
      <c r="AL30" s="817"/>
      <c r="AM30" s="817"/>
      <c r="AN30" s="817"/>
      <c r="AO30" s="817"/>
      <c r="AP30" s="817" t="s">
        <v>547</v>
      </c>
      <c r="AQ30" s="817"/>
      <c r="AR30" s="817"/>
      <c r="AS30" s="817"/>
      <c r="AT30" s="817"/>
      <c r="AU30" s="817" t="s">
        <v>547</v>
      </c>
      <c r="AV30" s="817"/>
      <c r="AW30" s="817"/>
      <c r="AX30" s="817"/>
      <c r="AY30" s="817"/>
      <c r="AZ30" s="818" t="s">
        <v>547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431</v>
      </c>
      <c r="R31" s="745"/>
      <c r="S31" s="745"/>
      <c r="T31" s="745"/>
      <c r="U31" s="745"/>
      <c r="V31" s="745">
        <v>425</v>
      </c>
      <c r="W31" s="745"/>
      <c r="X31" s="745"/>
      <c r="Y31" s="745"/>
      <c r="Z31" s="745"/>
      <c r="AA31" s="745">
        <v>6</v>
      </c>
      <c r="AB31" s="745"/>
      <c r="AC31" s="745"/>
      <c r="AD31" s="745"/>
      <c r="AE31" s="746"/>
      <c r="AF31" s="747">
        <v>6</v>
      </c>
      <c r="AG31" s="748"/>
      <c r="AH31" s="748"/>
      <c r="AI31" s="748"/>
      <c r="AJ31" s="749"/>
      <c r="AK31" s="816">
        <v>129</v>
      </c>
      <c r="AL31" s="817"/>
      <c r="AM31" s="817"/>
      <c r="AN31" s="817"/>
      <c r="AO31" s="817"/>
      <c r="AP31" s="817" t="s">
        <v>547</v>
      </c>
      <c r="AQ31" s="817"/>
      <c r="AR31" s="817"/>
      <c r="AS31" s="817"/>
      <c r="AT31" s="817"/>
      <c r="AU31" s="817" t="s">
        <v>547</v>
      </c>
      <c r="AV31" s="817"/>
      <c r="AW31" s="817"/>
      <c r="AX31" s="817"/>
      <c r="AY31" s="817"/>
      <c r="AZ31" s="818" t="s">
        <v>547</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1027</v>
      </c>
      <c r="R32" s="745"/>
      <c r="S32" s="745"/>
      <c r="T32" s="745"/>
      <c r="U32" s="745"/>
      <c r="V32" s="745">
        <v>898</v>
      </c>
      <c r="W32" s="745"/>
      <c r="X32" s="745"/>
      <c r="Y32" s="745"/>
      <c r="Z32" s="745"/>
      <c r="AA32" s="745">
        <v>130</v>
      </c>
      <c r="AB32" s="745"/>
      <c r="AC32" s="745"/>
      <c r="AD32" s="745"/>
      <c r="AE32" s="746"/>
      <c r="AF32" s="747">
        <v>1209</v>
      </c>
      <c r="AG32" s="748"/>
      <c r="AH32" s="748"/>
      <c r="AI32" s="748"/>
      <c r="AJ32" s="749"/>
      <c r="AK32" s="816">
        <v>10</v>
      </c>
      <c r="AL32" s="817"/>
      <c r="AM32" s="817"/>
      <c r="AN32" s="817"/>
      <c r="AO32" s="817"/>
      <c r="AP32" s="817">
        <v>1731</v>
      </c>
      <c r="AQ32" s="817"/>
      <c r="AR32" s="817"/>
      <c r="AS32" s="817"/>
      <c r="AT32" s="817"/>
      <c r="AU32" s="817" t="s">
        <v>545</v>
      </c>
      <c r="AV32" s="817"/>
      <c r="AW32" s="817"/>
      <c r="AX32" s="817"/>
      <c r="AY32" s="817"/>
      <c r="AZ32" s="818" t="s">
        <v>545</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1698</v>
      </c>
      <c r="R33" s="745"/>
      <c r="S33" s="745"/>
      <c r="T33" s="745"/>
      <c r="U33" s="745"/>
      <c r="V33" s="745">
        <v>1716</v>
      </c>
      <c r="W33" s="745"/>
      <c r="X33" s="745"/>
      <c r="Y33" s="745"/>
      <c r="Z33" s="745"/>
      <c r="AA33" s="745">
        <v>-18</v>
      </c>
      <c r="AB33" s="745"/>
      <c r="AC33" s="745"/>
      <c r="AD33" s="745"/>
      <c r="AE33" s="746"/>
      <c r="AF33" s="747">
        <v>69</v>
      </c>
      <c r="AG33" s="748"/>
      <c r="AH33" s="748"/>
      <c r="AI33" s="748"/>
      <c r="AJ33" s="749"/>
      <c r="AK33" s="816">
        <v>680</v>
      </c>
      <c r="AL33" s="817"/>
      <c r="AM33" s="817"/>
      <c r="AN33" s="817"/>
      <c r="AO33" s="817"/>
      <c r="AP33" s="817">
        <v>624</v>
      </c>
      <c r="AQ33" s="817"/>
      <c r="AR33" s="817"/>
      <c r="AS33" s="817"/>
      <c r="AT33" s="817"/>
      <c r="AU33" s="817">
        <v>390</v>
      </c>
      <c r="AV33" s="817"/>
      <c r="AW33" s="817"/>
      <c r="AX33" s="817"/>
      <c r="AY33" s="817"/>
      <c r="AZ33" s="818" t="s">
        <v>544</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1514</v>
      </c>
      <c r="R34" s="745"/>
      <c r="S34" s="745"/>
      <c r="T34" s="745"/>
      <c r="U34" s="745"/>
      <c r="V34" s="745">
        <v>1514</v>
      </c>
      <c r="W34" s="745"/>
      <c r="X34" s="745"/>
      <c r="Y34" s="745"/>
      <c r="Z34" s="745"/>
      <c r="AA34" s="745" t="s">
        <v>545</v>
      </c>
      <c r="AB34" s="745"/>
      <c r="AC34" s="745"/>
      <c r="AD34" s="745"/>
      <c r="AE34" s="746"/>
      <c r="AF34" s="747" t="s">
        <v>112</v>
      </c>
      <c r="AG34" s="748"/>
      <c r="AH34" s="748"/>
      <c r="AI34" s="748"/>
      <c r="AJ34" s="749"/>
      <c r="AK34" s="816">
        <v>512</v>
      </c>
      <c r="AL34" s="817"/>
      <c r="AM34" s="817"/>
      <c r="AN34" s="817"/>
      <c r="AO34" s="817"/>
      <c r="AP34" s="817">
        <v>10374</v>
      </c>
      <c r="AQ34" s="817"/>
      <c r="AR34" s="817"/>
      <c r="AS34" s="817"/>
      <c r="AT34" s="817"/>
      <c r="AU34" s="817">
        <v>5932</v>
      </c>
      <c r="AV34" s="817"/>
      <c r="AW34" s="817"/>
      <c r="AX34" s="817"/>
      <c r="AY34" s="817"/>
      <c r="AZ34" s="818" t="s">
        <v>544</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181</v>
      </c>
      <c r="R35" s="745"/>
      <c r="S35" s="745"/>
      <c r="T35" s="745"/>
      <c r="U35" s="745"/>
      <c r="V35" s="745">
        <v>181</v>
      </c>
      <c r="W35" s="745"/>
      <c r="X35" s="745"/>
      <c r="Y35" s="745"/>
      <c r="Z35" s="745"/>
      <c r="AA35" s="745" t="s">
        <v>548</v>
      </c>
      <c r="AB35" s="745"/>
      <c r="AC35" s="745"/>
      <c r="AD35" s="745"/>
      <c r="AE35" s="746"/>
      <c r="AF35" s="747" t="s">
        <v>112</v>
      </c>
      <c r="AG35" s="748"/>
      <c r="AH35" s="748"/>
      <c r="AI35" s="748"/>
      <c r="AJ35" s="749"/>
      <c r="AK35" s="816">
        <v>20</v>
      </c>
      <c r="AL35" s="817"/>
      <c r="AM35" s="817"/>
      <c r="AN35" s="817"/>
      <c r="AO35" s="817"/>
      <c r="AP35" s="817">
        <v>266</v>
      </c>
      <c r="AQ35" s="817"/>
      <c r="AR35" s="817"/>
      <c r="AS35" s="817"/>
      <c r="AT35" s="817"/>
      <c r="AU35" s="817" t="s">
        <v>549</v>
      </c>
      <c r="AV35" s="817"/>
      <c r="AW35" s="817"/>
      <c r="AX35" s="817"/>
      <c r="AY35" s="817"/>
      <c r="AZ35" s="818" t="s">
        <v>549</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4</v>
      </c>
      <c r="R36" s="745"/>
      <c r="S36" s="745"/>
      <c r="T36" s="745"/>
      <c r="U36" s="745"/>
      <c r="V36" s="745">
        <v>4</v>
      </c>
      <c r="W36" s="745"/>
      <c r="X36" s="745"/>
      <c r="Y36" s="745"/>
      <c r="Z36" s="745"/>
      <c r="AA36" s="745" t="s">
        <v>550</v>
      </c>
      <c r="AB36" s="745"/>
      <c r="AC36" s="745"/>
      <c r="AD36" s="745"/>
      <c r="AE36" s="746"/>
      <c r="AF36" s="747" t="s">
        <v>112</v>
      </c>
      <c r="AG36" s="748"/>
      <c r="AH36" s="748"/>
      <c r="AI36" s="748"/>
      <c r="AJ36" s="749"/>
      <c r="AK36" s="816">
        <v>3</v>
      </c>
      <c r="AL36" s="817"/>
      <c r="AM36" s="817"/>
      <c r="AN36" s="817"/>
      <c r="AO36" s="817"/>
      <c r="AP36" s="817" t="s">
        <v>551</v>
      </c>
      <c r="AQ36" s="817"/>
      <c r="AR36" s="817"/>
      <c r="AS36" s="817"/>
      <c r="AT36" s="817"/>
      <c r="AU36" s="817" t="s">
        <v>551</v>
      </c>
      <c r="AV36" s="817"/>
      <c r="AW36" s="817"/>
      <c r="AX36" s="817"/>
      <c r="AY36" s="817"/>
      <c r="AZ36" s="818" t="s">
        <v>546</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1427</v>
      </c>
      <c r="AG63" s="828"/>
      <c r="AH63" s="828"/>
      <c r="AI63" s="828"/>
      <c r="AJ63" s="829"/>
      <c r="AK63" s="830"/>
      <c r="AL63" s="825"/>
      <c r="AM63" s="825"/>
      <c r="AN63" s="825"/>
      <c r="AO63" s="825"/>
      <c r="AP63" s="828">
        <v>12995</v>
      </c>
      <c r="AQ63" s="828"/>
      <c r="AR63" s="828"/>
      <c r="AS63" s="828"/>
      <c r="AT63" s="828"/>
      <c r="AU63" s="828">
        <v>6322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177</v>
      </c>
      <c r="R68" s="852"/>
      <c r="S68" s="852"/>
      <c r="T68" s="852"/>
      <c r="U68" s="852"/>
      <c r="V68" s="852">
        <v>133</v>
      </c>
      <c r="W68" s="852"/>
      <c r="X68" s="852"/>
      <c r="Y68" s="852"/>
      <c r="Z68" s="852"/>
      <c r="AA68" s="852">
        <v>44</v>
      </c>
      <c r="AB68" s="852"/>
      <c r="AC68" s="852"/>
      <c r="AD68" s="852"/>
      <c r="AE68" s="852"/>
      <c r="AF68" s="852">
        <v>44</v>
      </c>
      <c r="AG68" s="852"/>
      <c r="AH68" s="852"/>
      <c r="AI68" s="852"/>
      <c r="AJ68" s="852"/>
      <c r="AK68" s="852" t="s">
        <v>543</v>
      </c>
      <c r="AL68" s="852"/>
      <c r="AM68" s="852"/>
      <c r="AN68" s="852"/>
      <c r="AO68" s="852"/>
      <c r="AP68" s="852" t="s">
        <v>543</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152999</v>
      </c>
      <c r="R69" s="817"/>
      <c r="S69" s="817"/>
      <c r="T69" s="817"/>
      <c r="U69" s="817"/>
      <c r="V69" s="817">
        <v>145752</v>
      </c>
      <c r="W69" s="817"/>
      <c r="X69" s="817"/>
      <c r="Y69" s="817"/>
      <c r="Z69" s="817"/>
      <c r="AA69" s="817">
        <v>7246</v>
      </c>
      <c r="AB69" s="817"/>
      <c r="AC69" s="817"/>
      <c r="AD69" s="817"/>
      <c r="AE69" s="817"/>
      <c r="AF69" s="817">
        <v>7246</v>
      </c>
      <c r="AG69" s="817"/>
      <c r="AH69" s="817"/>
      <c r="AI69" s="817"/>
      <c r="AJ69" s="817"/>
      <c r="AK69" s="817">
        <v>1117</v>
      </c>
      <c r="AL69" s="817"/>
      <c r="AM69" s="817"/>
      <c r="AN69" s="817"/>
      <c r="AO69" s="817"/>
      <c r="AP69" s="817" t="s">
        <v>543</v>
      </c>
      <c r="AQ69" s="817"/>
      <c r="AR69" s="817"/>
      <c r="AS69" s="817"/>
      <c r="AT69" s="817"/>
      <c r="AU69" s="817" t="s">
        <v>544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1075</v>
      </c>
      <c r="R70" s="817"/>
      <c r="S70" s="817"/>
      <c r="T70" s="817"/>
      <c r="U70" s="817"/>
      <c r="V70" s="817">
        <v>1071</v>
      </c>
      <c r="W70" s="817"/>
      <c r="X70" s="817"/>
      <c r="Y70" s="817"/>
      <c r="Z70" s="817"/>
      <c r="AA70" s="817">
        <v>4</v>
      </c>
      <c r="AB70" s="817"/>
      <c r="AC70" s="817"/>
      <c r="AD70" s="817"/>
      <c r="AE70" s="817"/>
      <c r="AF70" s="817">
        <v>4</v>
      </c>
      <c r="AG70" s="817"/>
      <c r="AH70" s="817"/>
      <c r="AI70" s="817"/>
      <c r="AJ70" s="817"/>
      <c r="AK70" s="817" t="s">
        <v>543</v>
      </c>
      <c r="AL70" s="817"/>
      <c r="AM70" s="817"/>
      <c r="AN70" s="817"/>
      <c r="AO70" s="817"/>
      <c r="AP70" s="817" t="s">
        <v>543</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104</v>
      </c>
      <c r="R71" s="817"/>
      <c r="S71" s="817"/>
      <c r="T71" s="817"/>
      <c r="U71" s="817"/>
      <c r="V71" s="817">
        <v>68</v>
      </c>
      <c r="W71" s="817"/>
      <c r="X71" s="817"/>
      <c r="Y71" s="817"/>
      <c r="Z71" s="817"/>
      <c r="AA71" s="817">
        <v>36</v>
      </c>
      <c r="AB71" s="817"/>
      <c r="AC71" s="817"/>
      <c r="AD71" s="817"/>
      <c r="AE71" s="817"/>
      <c r="AF71" s="817">
        <v>15</v>
      </c>
      <c r="AG71" s="817"/>
      <c r="AH71" s="817"/>
      <c r="AI71" s="817"/>
      <c r="AJ71" s="817"/>
      <c r="AK71" s="817">
        <v>36</v>
      </c>
      <c r="AL71" s="817"/>
      <c r="AM71" s="817"/>
      <c r="AN71" s="817"/>
      <c r="AO71" s="817"/>
      <c r="AP71" s="817" t="s">
        <v>543</v>
      </c>
      <c r="AQ71" s="817"/>
      <c r="AR71" s="817"/>
      <c r="AS71" s="817"/>
      <c r="AT71" s="817"/>
      <c r="AU71" s="817" t="s">
        <v>543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10283</v>
      </c>
      <c r="R72" s="817"/>
      <c r="S72" s="817"/>
      <c r="T72" s="817"/>
      <c r="U72" s="817"/>
      <c r="V72" s="817">
        <v>10233</v>
      </c>
      <c r="W72" s="817"/>
      <c r="X72" s="817"/>
      <c r="Y72" s="817"/>
      <c r="Z72" s="817"/>
      <c r="AA72" s="817">
        <v>51</v>
      </c>
      <c r="AB72" s="817"/>
      <c r="AC72" s="817"/>
      <c r="AD72" s="817"/>
      <c r="AE72" s="817"/>
      <c r="AF72" s="817">
        <v>51</v>
      </c>
      <c r="AG72" s="817"/>
      <c r="AH72" s="817"/>
      <c r="AI72" s="817"/>
      <c r="AJ72" s="817"/>
      <c r="AK72" s="817">
        <v>1050</v>
      </c>
      <c r="AL72" s="817"/>
      <c r="AM72" s="817"/>
      <c r="AN72" s="817"/>
      <c r="AO72" s="817"/>
      <c r="AP72" s="817" t="s">
        <v>543</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3224</v>
      </c>
      <c r="R73" s="817"/>
      <c r="S73" s="817"/>
      <c r="T73" s="817"/>
      <c r="U73" s="817"/>
      <c r="V73" s="817">
        <v>2620</v>
      </c>
      <c r="W73" s="817"/>
      <c r="X73" s="817"/>
      <c r="Y73" s="817"/>
      <c r="Z73" s="817"/>
      <c r="AA73" s="817">
        <v>604</v>
      </c>
      <c r="AB73" s="817"/>
      <c r="AC73" s="817"/>
      <c r="AD73" s="817"/>
      <c r="AE73" s="817"/>
      <c r="AF73" s="817">
        <v>75</v>
      </c>
      <c r="AG73" s="817"/>
      <c r="AH73" s="817"/>
      <c r="AI73" s="817"/>
      <c r="AJ73" s="817"/>
      <c r="AK73" s="817" t="s">
        <v>543</v>
      </c>
      <c r="AL73" s="817"/>
      <c r="AM73" s="817"/>
      <c r="AN73" s="817"/>
      <c r="AO73" s="817"/>
      <c r="AP73" s="817">
        <v>811</v>
      </c>
      <c r="AQ73" s="817"/>
      <c r="AR73" s="817"/>
      <c r="AS73" s="817"/>
      <c r="AT73" s="817"/>
      <c r="AU73" s="817">
        <v>657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26</v>
      </c>
      <c r="R74" s="817"/>
      <c r="S74" s="817"/>
      <c r="T74" s="817"/>
      <c r="U74" s="817"/>
      <c r="V74" s="817">
        <v>25</v>
      </c>
      <c r="W74" s="817"/>
      <c r="X74" s="817"/>
      <c r="Y74" s="817"/>
      <c r="Z74" s="817"/>
      <c r="AA74" s="817">
        <v>1</v>
      </c>
      <c r="AB74" s="817"/>
      <c r="AC74" s="817"/>
      <c r="AD74" s="817"/>
      <c r="AE74" s="817"/>
      <c r="AF74" s="817">
        <v>1</v>
      </c>
      <c r="AG74" s="817"/>
      <c r="AH74" s="817"/>
      <c r="AI74" s="817"/>
      <c r="AJ74" s="817"/>
      <c r="AK74" s="817">
        <v>1</v>
      </c>
      <c r="AL74" s="817"/>
      <c r="AM74" s="817"/>
      <c r="AN74" s="817"/>
      <c r="AO74" s="817"/>
      <c r="AP74" s="817">
        <v>572</v>
      </c>
      <c r="AQ74" s="817"/>
      <c r="AR74" s="817"/>
      <c r="AS74" s="817"/>
      <c r="AT74" s="817"/>
      <c r="AU74" s="817">
        <v>509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7436</v>
      </c>
      <c r="AG88" s="828"/>
      <c r="AH88" s="828"/>
      <c r="AI88" s="828"/>
      <c r="AJ88" s="828"/>
      <c r="AK88" s="825"/>
      <c r="AL88" s="825"/>
      <c r="AM88" s="825"/>
      <c r="AN88" s="825"/>
      <c r="AO88" s="825"/>
      <c r="AP88" s="828">
        <v>1383</v>
      </c>
      <c r="AQ88" s="828"/>
      <c r="AR88" s="828"/>
      <c r="AS88" s="828"/>
      <c r="AT88" s="828"/>
      <c r="AU88" s="828">
        <v>261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t="s">
        <v>554</v>
      </c>
      <c r="CX102" s="836"/>
      <c r="CY102" s="836"/>
      <c r="CZ102" s="836"/>
      <c r="DA102" s="879"/>
      <c r="DB102" s="878" t="s">
        <v>554</v>
      </c>
      <c r="DC102" s="836"/>
      <c r="DD102" s="836"/>
      <c r="DE102" s="836"/>
      <c r="DF102" s="879"/>
      <c r="DG102" s="878">
        <v>2088</v>
      </c>
      <c r="DH102" s="836"/>
      <c r="DI102" s="836"/>
      <c r="DJ102" s="836"/>
      <c r="DK102" s="879"/>
      <c r="DL102" s="878" t="s">
        <v>554</v>
      </c>
      <c r="DM102" s="836"/>
      <c r="DN102" s="836"/>
      <c r="DO102" s="836"/>
      <c r="DP102" s="879"/>
      <c r="DQ102" s="878" t="s">
        <v>554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2272129</v>
      </c>
      <c r="AB110" s="888"/>
      <c r="AC110" s="888"/>
      <c r="AD110" s="888"/>
      <c r="AE110" s="889"/>
      <c r="AF110" s="890">
        <v>2191888</v>
      </c>
      <c r="AG110" s="888"/>
      <c r="AH110" s="888"/>
      <c r="AI110" s="888"/>
      <c r="AJ110" s="889"/>
      <c r="AK110" s="890">
        <v>2128080</v>
      </c>
      <c r="AL110" s="888"/>
      <c r="AM110" s="888"/>
      <c r="AN110" s="888"/>
      <c r="AO110" s="889"/>
      <c r="AP110" s="891">
        <v>25.4</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17823720</v>
      </c>
      <c r="BR110" s="925"/>
      <c r="BS110" s="925"/>
      <c r="BT110" s="925"/>
      <c r="BU110" s="925"/>
      <c r="BV110" s="925">
        <v>17630320</v>
      </c>
      <c r="BW110" s="925"/>
      <c r="BX110" s="925"/>
      <c r="BY110" s="925"/>
      <c r="BZ110" s="925"/>
      <c r="CA110" s="925">
        <v>18008397</v>
      </c>
      <c r="CB110" s="925"/>
      <c r="CC110" s="925"/>
      <c r="CD110" s="925"/>
      <c r="CE110" s="925"/>
      <c r="CF110" s="939">
        <v>215.1</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239623</v>
      </c>
      <c r="BR111" s="918"/>
      <c r="BS111" s="918"/>
      <c r="BT111" s="918"/>
      <c r="BU111" s="918"/>
      <c r="BV111" s="918">
        <v>300783</v>
      </c>
      <c r="BW111" s="918"/>
      <c r="BX111" s="918"/>
      <c r="BY111" s="918"/>
      <c r="BZ111" s="918"/>
      <c r="CA111" s="918">
        <v>247670</v>
      </c>
      <c r="CB111" s="918"/>
      <c r="CC111" s="918"/>
      <c r="CD111" s="918"/>
      <c r="CE111" s="918"/>
      <c r="CF111" s="912">
        <v>3</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8365672</v>
      </c>
      <c r="BR112" s="918"/>
      <c r="BS112" s="918"/>
      <c r="BT112" s="918"/>
      <c r="BU112" s="918"/>
      <c r="BV112" s="918">
        <v>8142325</v>
      </c>
      <c r="BW112" s="918"/>
      <c r="BX112" s="918"/>
      <c r="BY112" s="918"/>
      <c r="BZ112" s="918"/>
      <c r="CA112" s="918">
        <v>7854326</v>
      </c>
      <c r="CB112" s="918"/>
      <c r="CC112" s="918"/>
      <c r="CD112" s="918"/>
      <c r="CE112" s="918"/>
      <c r="CF112" s="912">
        <v>93.8</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802178</v>
      </c>
      <c r="AB113" s="932"/>
      <c r="AC113" s="932"/>
      <c r="AD113" s="932"/>
      <c r="AE113" s="933"/>
      <c r="AF113" s="934">
        <v>651565</v>
      </c>
      <c r="AG113" s="932"/>
      <c r="AH113" s="932"/>
      <c r="AI113" s="932"/>
      <c r="AJ113" s="933"/>
      <c r="AK113" s="934">
        <v>573212</v>
      </c>
      <c r="AL113" s="932"/>
      <c r="AM113" s="932"/>
      <c r="AN113" s="932"/>
      <c r="AO113" s="933"/>
      <c r="AP113" s="935">
        <v>6.8</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1221477</v>
      </c>
      <c r="BR113" s="918"/>
      <c r="BS113" s="918"/>
      <c r="BT113" s="918"/>
      <c r="BU113" s="918"/>
      <c r="BV113" s="918">
        <v>904790</v>
      </c>
      <c r="BW113" s="918"/>
      <c r="BX113" s="918"/>
      <c r="BY113" s="918"/>
      <c r="BZ113" s="918"/>
      <c r="CA113" s="918">
        <v>1166717</v>
      </c>
      <c r="CB113" s="918"/>
      <c r="CC113" s="918"/>
      <c r="CD113" s="918"/>
      <c r="CE113" s="918"/>
      <c r="CF113" s="912">
        <v>13.9</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379761</v>
      </c>
      <c r="AB114" s="957"/>
      <c r="AC114" s="957"/>
      <c r="AD114" s="957"/>
      <c r="AE114" s="958"/>
      <c r="AF114" s="959">
        <v>369587</v>
      </c>
      <c r="AG114" s="957"/>
      <c r="AH114" s="957"/>
      <c r="AI114" s="957"/>
      <c r="AJ114" s="958"/>
      <c r="AK114" s="959">
        <v>373990</v>
      </c>
      <c r="AL114" s="957"/>
      <c r="AM114" s="957"/>
      <c r="AN114" s="957"/>
      <c r="AO114" s="958"/>
      <c r="AP114" s="960">
        <v>4.5</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2090888</v>
      </c>
      <c r="BR114" s="918"/>
      <c r="BS114" s="918"/>
      <c r="BT114" s="918"/>
      <c r="BU114" s="918"/>
      <c r="BV114" s="918">
        <v>1976840</v>
      </c>
      <c r="BW114" s="918"/>
      <c r="BX114" s="918"/>
      <c r="BY114" s="918"/>
      <c r="BZ114" s="918"/>
      <c r="CA114" s="918">
        <v>1963268</v>
      </c>
      <c r="CB114" s="918"/>
      <c r="CC114" s="918"/>
      <c r="CD114" s="918"/>
      <c r="CE114" s="918"/>
      <c r="CF114" s="912">
        <v>23.4</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57747</v>
      </c>
      <c r="AB115" s="932"/>
      <c r="AC115" s="932"/>
      <c r="AD115" s="932"/>
      <c r="AE115" s="933"/>
      <c r="AF115" s="934">
        <v>57756</v>
      </c>
      <c r="AG115" s="932"/>
      <c r="AH115" s="932"/>
      <c r="AI115" s="932"/>
      <c r="AJ115" s="933"/>
      <c r="AK115" s="934">
        <v>56863</v>
      </c>
      <c r="AL115" s="932"/>
      <c r="AM115" s="932"/>
      <c r="AN115" s="932"/>
      <c r="AO115" s="933"/>
      <c r="AP115" s="935">
        <v>0.7</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54</v>
      </c>
      <c r="AB116" s="957"/>
      <c r="AC116" s="957"/>
      <c r="AD116" s="957"/>
      <c r="AE116" s="958"/>
      <c r="AF116" s="959">
        <v>192</v>
      </c>
      <c r="AG116" s="957"/>
      <c r="AH116" s="957"/>
      <c r="AI116" s="957"/>
      <c r="AJ116" s="958"/>
      <c r="AK116" s="959">
        <v>120</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239623</v>
      </c>
      <c r="DH116" s="957"/>
      <c r="DI116" s="957"/>
      <c r="DJ116" s="957"/>
      <c r="DK116" s="958"/>
      <c r="DL116" s="959">
        <v>300783</v>
      </c>
      <c r="DM116" s="957"/>
      <c r="DN116" s="957"/>
      <c r="DO116" s="957"/>
      <c r="DP116" s="958"/>
      <c r="DQ116" s="959">
        <v>247670</v>
      </c>
      <c r="DR116" s="957"/>
      <c r="DS116" s="957"/>
      <c r="DT116" s="957"/>
      <c r="DU116" s="958"/>
      <c r="DV116" s="960">
        <v>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3511869</v>
      </c>
      <c r="AB117" s="964"/>
      <c r="AC117" s="964"/>
      <c r="AD117" s="964"/>
      <c r="AE117" s="965"/>
      <c r="AF117" s="963">
        <v>3270988</v>
      </c>
      <c r="AG117" s="964"/>
      <c r="AH117" s="964"/>
      <c r="AI117" s="964"/>
      <c r="AJ117" s="965"/>
      <c r="AK117" s="963">
        <v>3132265</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29741380</v>
      </c>
      <c r="BR118" s="984"/>
      <c r="BS118" s="984"/>
      <c r="BT118" s="984"/>
      <c r="BU118" s="984"/>
      <c r="BV118" s="984">
        <v>28955058</v>
      </c>
      <c r="BW118" s="984"/>
      <c r="BX118" s="984"/>
      <c r="BY118" s="984"/>
      <c r="BZ118" s="984"/>
      <c r="CA118" s="984">
        <v>29240378</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1467864</v>
      </c>
      <c r="BR119" s="925"/>
      <c r="BS119" s="925"/>
      <c r="BT119" s="925"/>
      <c r="BU119" s="925"/>
      <c r="BV119" s="925">
        <v>1712672</v>
      </c>
      <c r="BW119" s="925"/>
      <c r="BX119" s="925"/>
      <c r="BY119" s="925"/>
      <c r="BZ119" s="925"/>
      <c r="CA119" s="925">
        <v>1913681</v>
      </c>
      <c r="CB119" s="925"/>
      <c r="CC119" s="925"/>
      <c r="CD119" s="925"/>
      <c r="CE119" s="925"/>
      <c r="CF119" s="939">
        <v>22.9</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2902050</v>
      </c>
      <c r="BR120" s="918"/>
      <c r="BS120" s="918"/>
      <c r="BT120" s="918"/>
      <c r="BU120" s="918"/>
      <c r="BV120" s="918">
        <v>2270472</v>
      </c>
      <c r="BW120" s="918"/>
      <c r="BX120" s="918"/>
      <c r="BY120" s="918"/>
      <c r="BZ120" s="918"/>
      <c r="CA120" s="918">
        <v>2628758</v>
      </c>
      <c r="CB120" s="918"/>
      <c r="CC120" s="918"/>
      <c r="CD120" s="918"/>
      <c r="CE120" s="918"/>
      <c r="CF120" s="912">
        <v>31.4</v>
      </c>
      <c r="CG120" s="913"/>
      <c r="CH120" s="913"/>
      <c r="CI120" s="913"/>
      <c r="CJ120" s="913"/>
      <c r="CK120" s="1011" t="s">
        <v>438</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7854565</v>
      </c>
      <c r="DH120" s="925"/>
      <c r="DI120" s="925"/>
      <c r="DJ120" s="925"/>
      <c r="DK120" s="925"/>
      <c r="DL120" s="925">
        <v>7684948</v>
      </c>
      <c r="DM120" s="925"/>
      <c r="DN120" s="925"/>
      <c r="DO120" s="925"/>
      <c r="DP120" s="925"/>
      <c r="DQ120" s="925">
        <v>7396465</v>
      </c>
      <c r="DR120" s="925"/>
      <c r="DS120" s="925"/>
      <c r="DT120" s="925"/>
      <c r="DU120" s="925"/>
      <c r="DV120" s="926">
        <v>88.3</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16134488</v>
      </c>
      <c r="BR121" s="984"/>
      <c r="BS121" s="984"/>
      <c r="BT121" s="984"/>
      <c r="BU121" s="984"/>
      <c r="BV121" s="984">
        <v>16466203</v>
      </c>
      <c r="BW121" s="984"/>
      <c r="BX121" s="984"/>
      <c r="BY121" s="984"/>
      <c r="BZ121" s="984"/>
      <c r="CA121" s="984">
        <v>17155016</v>
      </c>
      <c r="CB121" s="984"/>
      <c r="CC121" s="984"/>
      <c r="CD121" s="984"/>
      <c r="CE121" s="984"/>
      <c r="CF121" s="1022">
        <v>204.9</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511107</v>
      </c>
      <c r="DH121" s="918"/>
      <c r="DI121" s="918"/>
      <c r="DJ121" s="918"/>
      <c r="DK121" s="918"/>
      <c r="DL121" s="918">
        <v>457377</v>
      </c>
      <c r="DM121" s="918"/>
      <c r="DN121" s="918"/>
      <c r="DO121" s="918"/>
      <c r="DP121" s="918"/>
      <c r="DQ121" s="918">
        <v>457861</v>
      </c>
      <c r="DR121" s="918"/>
      <c r="DS121" s="918"/>
      <c r="DT121" s="918"/>
      <c r="DU121" s="918"/>
      <c r="DV121" s="919">
        <v>5.5</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20504402</v>
      </c>
      <c r="BR122" s="1033"/>
      <c r="BS122" s="1033"/>
      <c r="BT122" s="1033"/>
      <c r="BU122" s="1033"/>
      <c r="BV122" s="1033">
        <v>20449347</v>
      </c>
      <c r="BW122" s="1033"/>
      <c r="BX122" s="1033"/>
      <c r="BY122" s="1033"/>
      <c r="BZ122" s="1033"/>
      <c r="CA122" s="1033">
        <v>21697455</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50978</v>
      </c>
      <c r="AB123" s="957"/>
      <c r="AC123" s="957"/>
      <c r="AD123" s="957"/>
      <c r="AE123" s="958"/>
      <c r="AF123" s="959">
        <v>52167</v>
      </c>
      <c r="AG123" s="957"/>
      <c r="AH123" s="957"/>
      <c r="AI123" s="957"/>
      <c r="AJ123" s="958"/>
      <c r="AK123" s="959">
        <v>52168</v>
      </c>
      <c r="AL123" s="957"/>
      <c r="AM123" s="957"/>
      <c r="AN123" s="957"/>
      <c r="AO123" s="958"/>
      <c r="AP123" s="960">
        <v>0.6</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112.3</v>
      </c>
      <c r="BR123" s="1025"/>
      <c r="BS123" s="1025"/>
      <c r="BT123" s="1025"/>
      <c r="BU123" s="1025"/>
      <c r="BV123" s="1025">
        <v>103</v>
      </c>
      <c r="BW123" s="1025"/>
      <c r="BX123" s="1025"/>
      <c r="BY123" s="1025"/>
      <c r="BZ123" s="1025"/>
      <c r="CA123" s="1025">
        <v>90</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6769</v>
      </c>
      <c r="AB127" s="957"/>
      <c r="AC127" s="957"/>
      <c r="AD127" s="957"/>
      <c r="AE127" s="958"/>
      <c r="AF127" s="959">
        <v>5589</v>
      </c>
      <c r="AG127" s="957"/>
      <c r="AH127" s="957"/>
      <c r="AI127" s="957"/>
      <c r="AJ127" s="958"/>
      <c r="AK127" s="959">
        <v>4695</v>
      </c>
      <c r="AL127" s="957"/>
      <c r="AM127" s="957"/>
      <c r="AN127" s="957"/>
      <c r="AO127" s="958"/>
      <c r="AP127" s="960">
        <v>0.1</v>
      </c>
      <c r="AQ127" s="961"/>
      <c r="AR127" s="961"/>
      <c r="AS127" s="961"/>
      <c r="AT127" s="962"/>
      <c r="AU127" s="233"/>
      <c r="AV127" s="233"/>
      <c r="AW127" s="233"/>
      <c r="AX127" s="884" t="s">
        <v>452</v>
      </c>
      <c r="AY127" s="885"/>
      <c r="AZ127" s="885"/>
      <c r="BA127" s="885"/>
      <c r="BB127" s="885"/>
      <c r="BC127" s="885"/>
      <c r="BD127" s="885"/>
      <c r="BE127" s="886"/>
      <c r="BF127" s="1039" t="s">
        <v>112</v>
      </c>
      <c r="BG127" s="1040"/>
      <c r="BH127" s="1040"/>
      <c r="BI127" s="1040"/>
      <c r="BJ127" s="1040"/>
      <c r="BK127" s="1040"/>
      <c r="BL127" s="1049"/>
      <c r="BM127" s="1039">
        <v>13.32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349405</v>
      </c>
      <c r="AB128" s="1088"/>
      <c r="AC128" s="1088"/>
      <c r="AD128" s="1088"/>
      <c r="AE128" s="1089"/>
      <c r="AF128" s="1090">
        <v>350901</v>
      </c>
      <c r="AG128" s="1088"/>
      <c r="AH128" s="1088"/>
      <c r="AI128" s="1088"/>
      <c r="AJ128" s="1089"/>
      <c r="AK128" s="1090">
        <v>356420</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18.32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10058841</v>
      </c>
      <c r="AB129" s="957"/>
      <c r="AC129" s="957"/>
      <c r="AD129" s="957"/>
      <c r="AE129" s="958"/>
      <c r="AF129" s="959">
        <v>10038066</v>
      </c>
      <c r="AG129" s="957"/>
      <c r="AH129" s="957"/>
      <c r="AI129" s="957"/>
      <c r="AJ129" s="958"/>
      <c r="AK129" s="959">
        <v>10099890</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14.1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1835083</v>
      </c>
      <c r="AB130" s="957"/>
      <c r="AC130" s="957"/>
      <c r="AD130" s="957"/>
      <c r="AE130" s="958"/>
      <c r="AF130" s="959">
        <v>1781134</v>
      </c>
      <c r="AG130" s="957"/>
      <c r="AH130" s="957"/>
      <c r="AI130" s="957"/>
      <c r="AJ130" s="958"/>
      <c r="AK130" s="959">
        <v>1727538</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90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8223758</v>
      </c>
      <c r="AB131" s="996"/>
      <c r="AC131" s="996"/>
      <c r="AD131" s="996"/>
      <c r="AE131" s="997"/>
      <c r="AF131" s="998">
        <v>8256932</v>
      </c>
      <c r="AG131" s="996"/>
      <c r="AH131" s="996"/>
      <c r="AI131" s="996"/>
      <c r="AJ131" s="997"/>
      <c r="AK131" s="998">
        <v>8372352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16.14081324</v>
      </c>
      <c r="AB132" s="1102"/>
      <c r="AC132" s="1102"/>
      <c r="AD132" s="1102"/>
      <c r="AE132" s="1103"/>
      <c r="AF132" s="1104">
        <v>13.793900689999999</v>
      </c>
      <c r="AG132" s="1102"/>
      <c r="AH132" s="1102"/>
      <c r="AI132" s="1102"/>
      <c r="AJ132" s="1103"/>
      <c r="AK132" s="1104">
        <v>12.521057389999999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16</v>
      </c>
      <c r="AB133" s="1109"/>
      <c r="AC133" s="1109"/>
      <c r="AD133" s="1109"/>
      <c r="AE133" s="1110"/>
      <c r="AF133" s="1108">
        <v>15.1</v>
      </c>
      <c r="AG133" s="1109"/>
      <c r="AH133" s="1109"/>
      <c r="AI133" s="1109"/>
      <c r="AJ133" s="1110"/>
      <c r="AK133" s="1108">
        <v>14.1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2444357</v>
      </c>
      <c r="L9" s="264">
        <v>57436</v>
      </c>
      <c r="M9" s="265">
        <v>79749</v>
      </c>
      <c r="N9" s="266">
        <v>-28</v>
      </c>
    </row>
    <row r="10" spans="1:16">
      <c r="A10" s="248"/>
      <c r="B10" s="244"/>
      <c r="C10" s="244"/>
      <c r="D10" s="244"/>
      <c r="E10" s="244"/>
      <c r="F10" s="244"/>
      <c r="G10" s="1117" t="s">
        <v>474</v>
      </c>
      <c r="H10" s="1118"/>
      <c r="I10" s="1118"/>
      <c r="J10" s="1119"/>
      <c r="K10" s="267">
        <v>110596</v>
      </c>
      <c r="L10" s="268">
        <v>2599</v>
      </c>
      <c r="M10" s="269">
        <v>6217</v>
      </c>
      <c r="N10" s="270">
        <v>-58.2</v>
      </c>
    </row>
    <row r="11" spans="1:16" ht="13.5" customHeight="1">
      <c r="A11" s="248"/>
      <c r="B11" s="244"/>
      <c r="C11" s="244"/>
      <c r="D11" s="244"/>
      <c r="E11" s="244"/>
      <c r="F11" s="244"/>
      <c r="G11" s="1117" t="s">
        <v>475</v>
      </c>
      <c r="H11" s="1118"/>
      <c r="I11" s="1118"/>
      <c r="J11" s="1119"/>
      <c r="K11" s="267">
        <v>521354</v>
      </c>
      <c r="L11" s="268">
        <v>12250</v>
      </c>
      <c r="M11" s="269">
        <v>8019</v>
      </c>
      <c r="N11" s="270">
        <v>52.8</v>
      </c>
    </row>
    <row r="12" spans="1:16" ht="13.5" customHeight="1">
      <c r="A12" s="248"/>
      <c r="B12" s="244"/>
      <c r="C12" s="244"/>
      <c r="D12" s="244"/>
      <c r="E12" s="244"/>
      <c r="F12" s="244"/>
      <c r="G12" s="1117" t="s">
        <v>476</v>
      </c>
      <c r="H12" s="1118"/>
      <c r="I12" s="1118"/>
      <c r="J12" s="1119"/>
      <c r="K12" s="267">
        <v>103900</v>
      </c>
      <c r="L12" s="268">
        <v>2441</v>
      </c>
      <c r="M12" s="269">
        <v>1353</v>
      </c>
      <c r="N12" s="270">
        <v>80.400000000000006</v>
      </c>
    </row>
    <row r="13" spans="1:16" ht="13.5" customHeight="1">
      <c r="A13" s="248"/>
      <c r="B13" s="244"/>
      <c r="C13" s="244"/>
      <c r="D13" s="244"/>
      <c r="E13" s="244"/>
      <c r="F13" s="244"/>
      <c r="G13" s="1117" t="s">
        <v>477</v>
      </c>
      <c r="H13" s="1118"/>
      <c r="I13" s="1118"/>
      <c r="J13" s="1119"/>
      <c r="K13" s="267" t="s">
        <v>478</v>
      </c>
      <c r="L13" s="268" t="s">
        <v>478</v>
      </c>
      <c r="M13" s="269" t="s">
        <v>478</v>
      </c>
      <c r="N13" s="270" t="s">
        <v>478</v>
      </c>
    </row>
    <row r="14" spans="1:16" ht="13.5" customHeight="1">
      <c r="A14" s="248"/>
      <c r="B14" s="244"/>
      <c r="C14" s="244"/>
      <c r="D14" s="244"/>
      <c r="E14" s="244"/>
      <c r="F14" s="244"/>
      <c r="G14" s="1117" t="s">
        <v>479</v>
      </c>
      <c r="H14" s="1118"/>
      <c r="I14" s="1118"/>
      <c r="J14" s="1119"/>
      <c r="K14" s="267">
        <v>109831</v>
      </c>
      <c r="L14" s="268">
        <v>2581</v>
      </c>
      <c r="M14" s="269">
        <v>3282</v>
      </c>
      <c r="N14" s="270">
        <v>-21.4</v>
      </c>
    </row>
    <row r="15" spans="1:16" ht="13.5" customHeight="1">
      <c r="A15" s="248"/>
      <c r="B15" s="244"/>
      <c r="C15" s="244"/>
      <c r="D15" s="244"/>
      <c r="E15" s="244"/>
      <c r="F15" s="244"/>
      <c r="G15" s="1117" t="s">
        <v>480</v>
      </c>
      <c r="H15" s="1118"/>
      <c r="I15" s="1118"/>
      <c r="J15" s="1119"/>
      <c r="K15" s="267">
        <v>66293</v>
      </c>
      <c r="L15" s="268">
        <v>1558</v>
      </c>
      <c r="M15" s="269">
        <v>1832</v>
      </c>
      <c r="N15" s="270">
        <v>-15</v>
      </c>
    </row>
    <row r="16" spans="1:16">
      <c r="A16" s="248"/>
      <c r="B16" s="244"/>
      <c r="C16" s="244"/>
      <c r="D16" s="244"/>
      <c r="E16" s="244"/>
      <c r="F16" s="244"/>
      <c r="G16" s="1120" t="s">
        <v>481</v>
      </c>
      <c r="H16" s="1121"/>
      <c r="I16" s="1121"/>
      <c r="J16" s="1122"/>
      <c r="K16" s="268">
        <v>-242788</v>
      </c>
      <c r="L16" s="268">
        <v>-5705</v>
      </c>
      <c r="M16" s="269">
        <v>-9558</v>
      </c>
      <c r="N16" s="270">
        <v>-40.299999999999997</v>
      </c>
    </row>
    <row r="17" spans="1:16">
      <c r="A17" s="248"/>
      <c r="B17" s="244"/>
      <c r="C17" s="244"/>
      <c r="D17" s="244"/>
      <c r="E17" s="244"/>
      <c r="F17" s="244"/>
      <c r="G17" s="1120" t="s">
        <v>170</v>
      </c>
      <c r="H17" s="1121"/>
      <c r="I17" s="1121"/>
      <c r="J17" s="1122"/>
      <c r="K17" s="268">
        <v>3113543</v>
      </c>
      <c r="L17" s="268">
        <v>73160</v>
      </c>
      <c r="M17" s="269">
        <v>90893</v>
      </c>
      <c r="N17" s="270">
        <v>-19.5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6.77</v>
      </c>
      <c r="L21" s="281">
        <v>9.06</v>
      </c>
      <c r="M21" s="282">
        <v>-2.29</v>
      </c>
      <c r="N21" s="249"/>
      <c r="O21" s="283"/>
      <c r="P21" s="279"/>
    </row>
    <row r="22" spans="1:16" s="284" customFormat="1">
      <c r="A22" s="279"/>
      <c r="B22" s="249"/>
      <c r="C22" s="249"/>
      <c r="D22" s="249"/>
      <c r="E22" s="249"/>
      <c r="F22" s="249"/>
      <c r="G22" s="1112" t="s">
        <v>487</v>
      </c>
      <c r="H22" s="1113"/>
      <c r="I22" s="1113"/>
      <c r="J22" s="1114"/>
      <c r="K22" s="285">
        <v>96.2</v>
      </c>
      <c r="L22" s="286">
        <v>96.9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2128080</v>
      </c>
      <c r="L32" s="294">
        <v>50004</v>
      </c>
      <c r="M32" s="295">
        <v>60211</v>
      </c>
      <c r="N32" s="296">
        <v>-17</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v>12</v>
      </c>
      <c r="N34" s="296" t="s">
        <v>478</v>
      </c>
    </row>
    <row r="35" spans="1:16" ht="27" customHeight="1">
      <c r="A35" s="248"/>
      <c r="B35" s="244"/>
      <c r="C35" s="244"/>
      <c r="D35" s="244"/>
      <c r="E35" s="244"/>
      <c r="F35" s="244"/>
      <c r="G35" s="1128" t="s">
        <v>494</v>
      </c>
      <c r="H35" s="1129"/>
      <c r="I35" s="1129"/>
      <c r="J35" s="1130"/>
      <c r="K35" s="294">
        <v>573212</v>
      </c>
      <c r="L35" s="294">
        <v>13469</v>
      </c>
      <c r="M35" s="295">
        <v>18343</v>
      </c>
      <c r="N35" s="296">
        <v>-26.6</v>
      </c>
    </row>
    <row r="36" spans="1:16" ht="27" customHeight="1">
      <c r="A36" s="248"/>
      <c r="B36" s="244"/>
      <c r="C36" s="244"/>
      <c r="D36" s="244"/>
      <c r="E36" s="244"/>
      <c r="F36" s="244"/>
      <c r="G36" s="1128" t="s">
        <v>495</v>
      </c>
      <c r="H36" s="1129"/>
      <c r="I36" s="1129"/>
      <c r="J36" s="1130"/>
      <c r="K36" s="294">
        <v>373990</v>
      </c>
      <c r="L36" s="294">
        <v>8788</v>
      </c>
      <c r="M36" s="295">
        <v>3415</v>
      </c>
      <c r="N36" s="296">
        <v>157.30000000000001</v>
      </c>
    </row>
    <row r="37" spans="1:16" ht="13.5" customHeight="1">
      <c r="A37" s="248"/>
      <c r="B37" s="244"/>
      <c r="C37" s="244"/>
      <c r="D37" s="244"/>
      <c r="E37" s="244"/>
      <c r="F37" s="244"/>
      <c r="G37" s="1128" t="s">
        <v>496</v>
      </c>
      <c r="H37" s="1129"/>
      <c r="I37" s="1129"/>
      <c r="J37" s="1130"/>
      <c r="K37" s="294">
        <v>56863</v>
      </c>
      <c r="L37" s="294">
        <v>1336</v>
      </c>
      <c r="M37" s="295">
        <v>2186</v>
      </c>
      <c r="N37" s="296">
        <v>-38.9</v>
      </c>
    </row>
    <row r="38" spans="1:16" ht="27" customHeight="1">
      <c r="A38" s="248"/>
      <c r="B38" s="244"/>
      <c r="C38" s="244"/>
      <c r="D38" s="244"/>
      <c r="E38" s="244"/>
      <c r="F38" s="244"/>
      <c r="G38" s="1131" t="s">
        <v>497</v>
      </c>
      <c r="H38" s="1132"/>
      <c r="I38" s="1132"/>
      <c r="J38" s="1133"/>
      <c r="K38" s="297">
        <v>120</v>
      </c>
      <c r="L38" s="297">
        <v>3</v>
      </c>
      <c r="M38" s="298">
        <v>6</v>
      </c>
      <c r="N38" s="299">
        <v>-50</v>
      </c>
      <c r="O38" s="293"/>
    </row>
    <row r="39" spans="1:16">
      <c r="A39" s="248"/>
      <c r="B39" s="244"/>
      <c r="C39" s="244"/>
      <c r="D39" s="244"/>
      <c r="E39" s="244"/>
      <c r="F39" s="244"/>
      <c r="G39" s="1131" t="s">
        <v>498</v>
      </c>
      <c r="H39" s="1132"/>
      <c r="I39" s="1132"/>
      <c r="J39" s="1133"/>
      <c r="K39" s="300">
        <v>-356420</v>
      </c>
      <c r="L39" s="300">
        <v>-8375</v>
      </c>
      <c r="M39" s="301">
        <v>-3932</v>
      </c>
      <c r="N39" s="302">
        <v>113</v>
      </c>
      <c r="O39" s="293"/>
    </row>
    <row r="40" spans="1:16" ht="27" customHeight="1">
      <c r="A40" s="248"/>
      <c r="B40" s="244"/>
      <c r="C40" s="244"/>
      <c r="D40" s="244"/>
      <c r="E40" s="244"/>
      <c r="F40" s="244"/>
      <c r="G40" s="1128" t="s">
        <v>499</v>
      </c>
      <c r="H40" s="1129"/>
      <c r="I40" s="1129"/>
      <c r="J40" s="1130"/>
      <c r="K40" s="300">
        <v>-1727538</v>
      </c>
      <c r="L40" s="300">
        <v>-40593</v>
      </c>
      <c r="M40" s="301">
        <v>-53401</v>
      </c>
      <c r="N40" s="302">
        <v>-24</v>
      </c>
      <c r="O40" s="293"/>
    </row>
    <row r="41" spans="1:16">
      <c r="A41" s="248"/>
      <c r="B41" s="244"/>
      <c r="C41" s="244"/>
      <c r="D41" s="244"/>
      <c r="E41" s="244"/>
      <c r="F41" s="244"/>
      <c r="G41" s="1134" t="s">
        <v>280</v>
      </c>
      <c r="H41" s="1135"/>
      <c r="I41" s="1135"/>
      <c r="J41" s="1136"/>
      <c r="K41" s="294">
        <v>1048307</v>
      </c>
      <c r="L41" s="300">
        <v>24632</v>
      </c>
      <c r="M41" s="301">
        <v>26841</v>
      </c>
      <c r="N41" s="302">
        <v>-8.1999999999999993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1920446</v>
      </c>
      <c r="J51" s="320">
        <v>44649</v>
      </c>
      <c r="K51" s="321">
        <v>44.7</v>
      </c>
      <c r="L51" s="322">
        <v>79008</v>
      </c>
      <c r="M51" s="323">
        <v>36.6</v>
      </c>
      <c r="N51" s="324">
        <v>8.1</v>
      </c>
    </row>
    <row r="52" spans="1:14">
      <c r="A52" s="248"/>
      <c r="B52" s="244"/>
      <c r="C52" s="244"/>
      <c r="D52" s="244"/>
      <c r="E52" s="244"/>
      <c r="F52" s="244"/>
      <c r="G52" s="325"/>
      <c r="H52" s="326" t="s">
        <v>510</v>
      </c>
      <c r="I52" s="327">
        <v>1055503</v>
      </c>
      <c r="J52" s="328">
        <v>24540</v>
      </c>
      <c r="K52" s="329">
        <v>59.6</v>
      </c>
      <c r="L52" s="330">
        <v>46014</v>
      </c>
      <c r="M52" s="331">
        <v>37.5</v>
      </c>
      <c r="N52" s="332">
        <v>22.1</v>
      </c>
    </row>
    <row r="53" spans="1:14">
      <c r="A53" s="248"/>
      <c r="B53" s="244"/>
      <c r="C53" s="244"/>
      <c r="D53" s="244"/>
      <c r="E53" s="244"/>
      <c r="F53" s="244"/>
      <c r="G53" s="310" t="s">
        <v>511</v>
      </c>
      <c r="H53" s="311"/>
      <c r="I53" s="319">
        <v>1907149</v>
      </c>
      <c r="J53" s="320">
        <v>44526</v>
      </c>
      <c r="K53" s="321">
        <v>-0.3</v>
      </c>
      <c r="L53" s="322">
        <v>86381</v>
      </c>
      <c r="M53" s="323">
        <v>9.3000000000000007</v>
      </c>
      <c r="N53" s="324">
        <v>-9.6</v>
      </c>
    </row>
    <row r="54" spans="1:14">
      <c r="A54" s="248"/>
      <c r="B54" s="244"/>
      <c r="C54" s="244"/>
      <c r="D54" s="244"/>
      <c r="E54" s="244"/>
      <c r="F54" s="244"/>
      <c r="G54" s="325"/>
      <c r="H54" s="326" t="s">
        <v>510</v>
      </c>
      <c r="I54" s="327">
        <v>713438</v>
      </c>
      <c r="J54" s="328">
        <v>16657</v>
      </c>
      <c r="K54" s="329">
        <v>-32.1</v>
      </c>
      <c r="L54" s="330">
        <v>41242</v>
      </c>
      <c r="M54" s="331">
        <v>-10.4</v>
      </c>
      <c r="N54" s="332">
        <v>-21.7</v>
      </c>
    </row>
    <row r="55" spans="1:14">
      <c r="A55" s="248"/>
      <c r="B55" s="244"/>
      <c r="C55" s="244"/>
      <c r="D55" s="244"/>
      <c r="E55" s="244"/>
      <c r="F55" s="244"/>
      <c r="G55" s="310" t="s">
        <v>512</v>
      </c>
      <c r="H55" s="311"/>
      <c r="I55" s="319">
        <v>1500218</v>
      </c>
      <c r="J55" s="320">
        <v>35212</v>
      </c>
      <c r="K55" s="321">
        <v>-20.9</v>
      </c>
      <c r="L55" s="322">
        <v>67088</v>
      </c>
      <c r="M55" s="323">
        <v>-22.3</v>
      </c>
      <c r="N55" s="324">
        <v>1.4</v>
      </c>
    </row>
    <row r="56" spans="1:14">
      <c r="A56" s="248"/>
      <c r="B56" s="244"/>
      <c r="C56" s="244"/>
      <c r="D56" s="244"/>
      <c r="E56" s="244"/>
      <c r="F56" s="244"/>
      <c r="G56" s="325"/>
      <c r="H56" s="326" t="s">
        <v>510</v>
      </c>
      <c r="I56" s="327">
        <v>474352</v>
      </c>
      <c r="J56" s="328">
        <v>11134</v>
      </c>
      <c r="K56" s="329">
        <v>-33.200000000000003</v>
      </c>
      <c r="L56" s="330">
        <v>37146</v>
      </c>
      <c r="M56" s="331">
        <v>-9.9</v>
      </c>
      <c r="N56" s="332">
        <v>-23.3</v>
      </c>
    </row>
    <row r="57" spans="1:14">
      <c r="A57" s="248"/>
      <c r="B57" s="244"/>
      <c r="C57" s="244"/>
      <c r="D57" s="244"/>
      <c r="E57" s="244"/>
      <c r="F57" s="244"/>
      <c r="G57" s="310" t="s">
        <v>513</v>
      </c>
      <c r="H57" s="311"/>
      <c r="I57" s="319">
        <v>1790025</v>
      </c>
      <c r="J57" s="320">
        <v>41913</v>
      </c>
      <c r="K57" s="321">
        <v>19</v>
      </c>
      <c r="L57" s="322">
        <v>70489</v>
      </c>
      <c r="M57" s="323">
        <v>5.0999999999999996</v>
      </c>
      <c r="N57" s="324">
        <v>13.9</v>
      </c>
    </row>
    <row r="58" spans="1:14">
      <c r="A58" s="248"/>
      <c r="B58" s="244"/>
      <c r="C58" s="244"/>
      <c r="D58" s="244"/>
      <c r="E58" s="244"/>
      <c r="F58" s="244"/>
      <c r="G58" s="325"/>
      <c r="H58" s="326" t="s">
        <v>510</v>
      </c>
      <c r="I58" s="327">
        <v>1042164</v>
      </c>
      <c r="J58" s="328">
        <v>24402</v>
      </c>
      <c r="K58" s="329">
        <v>119.2</v>
      </c>
      <c r="L58" s="330">
        <v>37817</v>
      </c>
      <c r="M58" s="331">
        <v>1.8</v>
      </c>
      <c r="N58" s="332">
        <v>117.4</v>
      </c>
    </row>
    <row r="59" spans="1:14">
      <c r="A59" s="248"/>
      <c r="B59" s="244"/>
      <c r="C59" s="244"/>
      <c r="D59" s="244"/>
      <c r="E59" s="244"/>
      <c r="F59" s="244"/>
      <c r="G59" s="310" t="s">
        <v>514</v>
      </c>
      <c r="H59" s="311"/>
      <c r="I59" s="319">
        <v>2354031</v>
      </c>
      <c r="J59" s="320">
        <v>55313</v>
      </c>
      <c r="K59" s="321">
        <v>32</v>
      </c>
      <c r="L59" s="322">
        <v>84389</v>
      </c>
      <c r="M59" s="323">
        <v>19.7</v>
      </c>
      <c r="N59" s="324">
        <v>12.3</v>
      </c>
    </row>
    <row r="60" spans="1:14">
      <c r="A60" s="248"/>
      <c r="B60" s="244"/>
      <c r="C60" s="244"/>
      <c r="D60" s="244"/>
      <c r="E60" s="244"/>
      <c r="F60" s="244"/>
      <c r="G60" s="325"/>
      <c r="H60" s="326" t="s">
        <v>510</v>
      </c>
      <c r="I60" s="333">
        <v>1176705</v>
      </c>
      <c r="J60" s="328">
        <v>27649</v>
      </c>
      <c r="K60" s="329">
        <v>13.3</v>
      </c>
      <c r="L60" s="330">
        <v>44339</v>
      </c>
      <c r="M60" s="331">
        <v>17.2</v>
      </c>
      <c r="N60" s="332">
        <v>-3.9</v>
      </c>
    </row>
    <row r="61" spans="1:14">
      <c r="A61" s="248"/>
      <c r="B61" s="244"/>
      <c r="C61" s="244"/>
      <c r="D61" s="244"/>
      <c r="E61" s="244"/>
      <c r="F61" s="244"/>
      <c r="G61" s="310" t="s">
        <v>515</v>
      </c>
      <c r="H61" s="334"/>
      <c r="I61" s="335">
        <v>1894374</v>
      </c>
      <c r="J61" s="336">
        <v>44323</v>
      </c>
      <c r="K61" s="337">
        <v>14.9</v>
      </c>
      <c r="L61" s="338">
        <v>77471</v>
      </c>
      <c r="M61" s="339">
        <v>9.6999999999999993</v>
      </c>
      <c r="N61" s="324">
        <v>5.2</v>
      </c>
    </row>
    <row r="62" spans="1:14">
      <c r="A62" s="248"/>
      <c r="B62" s="244"/>
      <c r="C62" s="244"/>
      <c r="D62" s="244"/>
      <c r="E62" s="244"/>
      <c r="F62" s="244"/>
      <c r="G62" s="325"/>
      <c r="H62" s="326" t="s">
        <v>510</v>
      </c>
      <c r="I62" s="327">
        <v>892432</v>
      </c>
      <c r="J62" s="328">
        <v>20876</v>
      </c>
      <c r="K62" s="329">
        <v>25.4</v>
      </c>
      <c r="L62" s="330">
        <v>41312</v>
      </c>
      <c r="M62" s="331">
        <v>7.2</v>
      </c>
      <c r="N62" s="332">
        <v>18.2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7.44</v>
      </c>
      <c r="G47" s="12">
        <v>9.8699999999999992</v>
      </c>
      <c r="H47" s="12">
        <v>11.49</v>
      </c>
      <c r="I47" s="12">
        <v>12.71</v>
      </c>
      <c r="J47" s="13">
        <v>12.94</v>
      </c>
    </row>
    <row r="48" spans="2:10" ht="57.75" customHeight="1">
      <c r="B48" s="14"/>
      <c r="C48" s="1139" t="s">
        <v>4</v>
      </c>
      <c r="D48" s="1139"/>
      <c r="E48" s="1140"/>
      <c r="F48" s="15">
        <v>5.25</v>
      </c>
      <c r="G48" s="16">
        <v>6.54</v>
      </c>
      <c r="H48" s="16">
        <v>6.35</v>
      </c>
      <c r="I48" s="16">
        <v>5.65</v>
      </c>
      <c r="J48" s="17">
        <v>5.54</v>
      </c>
    </row>
    <row r="49" spans="2:10" ht="57.75" customHeight="1" thickBot="1">
      <c r="B49" s="18"/>
      <c r="C49" s="1141" t="s">
        <v>5</v>
      </c>
      <c r="D49" s="1141"/>
      <c r="E49" s="1142"/>
      <c r="F49" s="19">
        <v>0.1</v>
      </c>
      <c r="G49" s="20">
        <v>1.44</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525</v>
      </c>
      <c r="D34" s="1149"/>
      <c r="E34" s="1150"/>
      <c r="F34" s="32">
        <v>7.47</v>
      </c>
      <c r="G34" s="33">
        <v>8.61</v>
      </c>
      <c r="H34" s="33">
        <v>9.9499999999999993</v>
      </c>
      <c r="I34" s="33">
        <v>10.86</v>
      </c>
      <c r="J34" s="34">
        <v>11.97</v>
      </c>
      <c r="K34" s="22"/>
      <c r="L34" s="22"/>
      <c r="M34" s="22"/>
      <c r="N34" s="22"/>
      <c r="O34" s="22"/>
      <c r="P34" s="22"/>
    </row>
    <row r="35" spans="1:16" ht="39" customHeight="1">
      <c r="A35" s="22"/>
      <c r="B35" s="35"/>
      <c r="C35" s="1143" t="s">
        <v>526</v>
      </c>
      <c r="D35" s="1144"/>
      <c r="E35" s="1145"/>
      <c r="F35" s="36">
        <v>5.25</v>
      </c>
      <c r="G35" s="37">
        <v>6.54</v>
      </c>
      <c r="H35" s="37">
        <v>6.35</v>
      </c>
      <c r="I35" s="37">
        <v>5.65</v>
      </c>
      <c r="J35" s="38">
        <v>5.54</v>
      </c>
      <c r="K35" s="22"/>
      <c r="L35" s="22"/>
      <c r="M35" s="22"/>
      <c r="N35" s="22"/>
      <c r="O35" s="22"/>
      <c r="P35" s="22"/>
    </row>
    <row r="36" spans="1:16" ht="39" customHeight="1">
      <c r="A36" s="22"/>
      <c r="B36" s="35"/>
      <c r="C36" s="1143" t="s">
        <v>527</v>
      </c>
      <c r="D36" s="1144"/>
      <c r="E36" s="1145"/>
      <c r="F36" s="36">
        <v>2.1</v>
      </c>
      <c r="G36" s="37">
        <v>0.73</v>
      </c>
      <c r="H36" s="37">
        <v>2</v>
      </c>
      <c r="I36" s="37">
        <v>1.46</v>
      </c>
      <c r="J36" s="38">
        <v>1.39</v>
      </c>
      <c r="K36" s="22"/>
      <c r="L36" s="22"/>
      <c r="M36" s="22"/>
      <c r="N36" s="22"/>
      <c r="O36" s="22"/>
      <c r="P36" s="22"/>
    </row>
    <row r="37" spans="1:16" ht="39" customHeight="1">
      <c r="A37" s="22"/>
      <c r="B37" s="35"/>
      <c r="C37" s="1143" t="s">
        <v>528</v>
      </c>
      <c r="D37" s="1144"/>
      <c r="E37" s="1145"/>
      <c r="F37" s="36" t="s">
        <v>529</v>
      </c>
      <c r="G37" s="37">
        <v>0.71</v>
      </c>
      <c r="H37" s="37">
        <v>0.54</v>
      </c>
      <c r="I37" s="37">
        <v>0.55000000000000004</v>
      </c>
      <c r="J37" s="38">
        <v>0.68</v>
      </c>
      <c r="K37" s="22"/>
      <c r="L37" s="22"/>
      <c r="M37" s="22"/>
      <c r="N37" s="22"/>
      <c r="O37" s="22"/>
      <c r="P37" s="22"/>
    </row>
    <row r="38" spans="1:16" ht="39" customHeight="1">
      <c r="A38" s="22"/>
      <c r="B38" s="35"/>
      <c r="C38" s="1143" t="s">
        <v>530</v>
      </c>
      <c r="D38" s="1144"/>
      <c r="E38" s="1145"/>
      <c r="F38" s="36">
        <v>7.0000000000000007E-2</v>
      </c>
      <c r="G38" s="37">
        <v>0.05</v>
      </c>
      <c r="H38" s="37">
        <v>0.06</v>
      </c>
      <c r="I38" s="37">
        <v>7.0000000000000007E-2</v>
      </c>
      <c r="J38" s="38">
        <v>0.06</v>
      </c>
      <c r="K38" s="22"/>
      <c r="L38" s="22"/>
      <c r="M38" s="22"/>
      <c r="N38" s="22"/>
      <c r="O38" s="22"/>
      <c r="P38" s="22"/>
    </row>
    <row r="39" spans="1:16" ht="39" customHeight="1">
      <c r="A39" s="22"/>
      <c r="B39" s="35"/>
      <c r="C39" s="1143" t="s">
        <v>531</v>
      </c>
      <c r="D39" s="1144"/>
      <c r="E39" s="1145"/>
      <c r="F39" s="36">
        <v>0.18</v>
      </c>
      <c r="G39" s="37">
        <v>0.41</v>
      </c>
      <c r="H39" s="37">
        <v>0.34</v>
      </c>
      <c r="I39" s="37">
        <v>0.38</v>
      </c>
      <c r="J39" s="38">
        <v>0.02</v>
      </c>
      <c r="K39" s="22"/>
      <c r="L39" s="22"/>
      <c r="M39" s="22"/>
      <c r="N39" s="22"/>
      <c r="O39" s="22"/>
      <c r="P39" s="22"/>
    </row>
    <row r="40" spans="1:16" ht="39" customHeight="1">
      <c r="A40" s="22"/>
      <c r="B40" s="35"/>
      <c r="C40" s="1143" t="s">
        <v>532</v>
      </c>
      <c r="D40" s="1144"/>
      <c r="E40" s="1145"/>
      <c r="F40" s="36">
        <v>0.02</v>
      </c>
      <c r="G40" s="37">
        <v>0.02</v>
      </c>
      <c r="H40" s="37">
        <v>0.03</v>
      </c>
      <c r="I40" s="37">
        <v>0.03</v>
      </c>
      <c r="J40" s="38">
        <v>0</v>
      </c>
      <c r="K40" s="22"/>
      <c r="L40" s="22"/>
      <c r="M40" s="22"/>
      <c r="N40" s="22"/>
      <c r="O40" s="22"/>
      <c r="P40" s="22"/>
    </row>
    <row r="41" spans="1:16" ht="39" customHeight="1">
      <c r="A41" s="22"/>
      <c r="B41" s="35"/>
      <c r="C41" s="1143" t="s">
        <v>533</v>
      </c>
      <c r="D41" s="1144"/>
      <c r="E41" s="1145"/>
      <c r="F41" s="36">
        <v>0</v>
      </c>
      <c r="G41" s="37">
        <v>0</v>
      </c>
      <c r="H41" s="37">
        <v>0</v>
      </c>
      <c r="I41" s="37">
        <v>0</v>
      </c>
      <c r="J41" s="38">
        <v>0</v>
      </c>
      <c r="K41" s="22"/>
      <c r="L41" s="22"/>
      <c r="M41" s="22"/>
      <c r="N41" s="22"/>
      <c r="O41" s="22"/>
      <c r="P41" s="22"/>
    </row>
    <row r="42" spans="1:16" ht="39" customHeight="1">
      <c r="A42" s="22"/>
      <c r="B42" s="39"/>
      <c r="C42" s="1143" t="s">
        <v>534</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535</v>
      </c>
      <c r="D43" s="1147"/>
      <c r="E43" s="1148"/>
      <c r="F43" s="41">
        <v>0.02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2319</v>
      </c>
      <c r="L45" s="60">
        <v>2268</v>
      </c>
      <c r="M45" s="60">
        <v>2272</v>
      </c>
      <c r="N45" s="60">
        <v>2192</v>
      </c>
      <c r="O45" s="61">
        <v>2128</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768</v>
      </c>
      <c r="L48" s="64">
        <v>803</v>
      </c>
      <c r="M48" s="64">
        <v>802</v>
      </c>
      <c r="N48" s="64">
        <v>652</v>
      </c>
      <c r="O48" s="65">
        <v>573</v>
      </c>
      <c r="P48" s="48"/>
      <c r="Q48" s="48"/>
      <c r="R48" s="48"/>
      <c r="S48" s="48"/>
      <c r="T48" s="48"/>
      <c r="U48" s="48"/>
    </row>
    <row r="49" spans="1:21" ht="30.75" customHeight="1">
      <c r="A49" s="48"/>
      <c r="B49" s="1161"/>
      <c r="C49" s="1162"/>
      <c r="D49" s="62"/>
      <c r="E49" s="1153" t="s">
        <v>16</v>
      </c>
      <c r="F49" s="1153"/>
      <c r="G49" s="1153"/>
      <c r="H49" s="1153"/>
      <c r="I49" s="1153"/>
      <c r="J49" s="1154"/>
      <c r="K49" s="63">
        <v>398</v>
      </c>
      <c r="L49" s="64">
        <v>393</v>
      </c>
      <c r="M49" s="64">
        <v>380</v>
      </c>
      <c r="N49" s="64">
        <v>370</v>
      </c>
      <c r="O49" s="65">
        <v>374</v>
      </c>
      <c r="P49" s="48"/>
      <c r="Q49" s="48"/>
      <c r="R49" s="48"/>
      <c r="S49" s="48"/>
      <c r="T49" s="48"/>
      <c r="U49" s="48"/>
    </row>
    <row r="50" spans="1:21" ht="30.75" customHeight="1">
      <c r="A50" s="48"/>
      <c r="B50" s="1161"/>
      <c r="C50" s="1162"/>
      <c r="D50" s="62"/>
      <c r="E50" s="1153" t="s">
        <v>17</v>
      </c>
      <c r="F50" s="1153"/>
      <c r="G50" s="1153"/>
      <c r="H50" s="1153"/>
      <c r="I50" s="1153"/>
      <c r="J50" s="1154"/>
      <c r="K50" s="63">
        <v>55</v>
      </c>
      <c r="L50" s="64">
        <v>58</v>
      </c>
      <c r="M50" s="64">
        <v>58</v>
      </c>
      <c r="N50" s="64">
        <v>58</v>
      </c>
      <c r="O50" s="65">
        <v>57</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2207</v>
      </c>
      <c r="L52" s="64">
        <v>2225</v>
      </c>
      <c r="M52" s="64">
        <v>2183</v>
      </c>
      <c r="N52" s="64">
        <v>2131</v>
      </c>
      <c r="O52" s="65">
        <v>2084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1333</v>
      </c>
      <c r="L53" s="69">
        <v>1297</v>
      </c>
      <c r="M53" s="69">
        <v>1329</v>
      </c>
      <c r="N53" s="69">
        <v>1141</v>
      </c>
      <c r="O53" s="70">
        <v>1048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 良子</cp:lastModifiedBy>
  <dcterms:created xsi:type="dcterms:W3CDTF">2015-02-17T06:06:39Z</dcterms:created>
  <dcterms:modified xsi:type="dcterms:W3CDTF">2016-04-05T09:43:10Z</dcterms:modified>
  <cp:category/>
</cp:coreProperties>
</file>