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120" yWindow="-120" windowWidth="24240" windowHeight="13140" tabRatio="72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E34" i="10"/>
  <c r="C34" i="10"/>
  <c r="U34" i="10" s="1"/>
  <c r="U35" i="10" l="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<sst xmlns="http://schemas.openxmlformats.org/spreadsheetml/2006/main" count="1097" uniqueCount="607">
  <si>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</si>
  <si>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</si>
  <si>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</si>
  <si>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</si>
  <si>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</si>
  <si>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</si>
  <si>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</si>
  <si>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</si>
  <si>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</si>
  <si>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</si>
  <si>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</si>
  <si>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</si>
  <si>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</si>
  <si>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</si>
  <si>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</si>
  <si>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</si>
  <si>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</si>
  <si>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</si>
  <si>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</si>
  <si>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</si>
  <si>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</si>
  <si>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</si>
  <si>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</si>
  <si>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</si>
  <si>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</si>
  <si>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</si>
  <si>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</si>
  <si>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</si>
  <si>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</si>
  <si>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</si>
  <si>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</si>
  <si>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</si>
  <si>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</si>
  <si>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</si>
  <si>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</si>
  <si>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</si>
  <si>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</si>
  <si>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</si>
  <si>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</si>
  <si>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</si>
  <si>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</si>
  <si>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</si>
  <si>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</si>
  <si>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</si>
  <si>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</si>
  <si>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</si>
  <si>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</si>
  <si>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</si>
  <si>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</si>
  <si>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</si>
  <si>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</si>
  <si>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</si>
  <si>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</si>
  <si>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</si>
  <si>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</si>
  <si>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</si>
  <si>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</si>
  <si>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</si>
  <si>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</si>
  <si>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</si>
  <si>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</si>
  <si>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</si>
  <si>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</si>
  <si>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</si>
  <si>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</si>
  <si>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</si>
  <si>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</si>
  <si>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</si>
  <si>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</si>
  <si>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</si>
  <si>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</si>
  <si>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</si>
  <si>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</si>
  <si>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</si>
  <si>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</si>
  <si>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</si>
  <si>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</si>
  <si>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</si>
  <si>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</si>
  <si>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</si>
  <si>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</si>
  <si>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</si>
  <si>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</si>
  <si>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</si>
  <si>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</si>
  <si>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</si>
  <si>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</si>
  <si>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</si>
  <si>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</si>
  <si>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</si>
  <si>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</si>
  <si>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</si>
  <si>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</si>
  <si>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</si>
  <si>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</si>
  <si>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</si>
  <si>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</si>
  <si>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</si>
  <si>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</si>
  <si>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</si>
  <si>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</si>
  <si>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</si>
  <si>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</si>
  <si>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</si>
  <si>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</si>
  <si>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</si>
  <si>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</si>
  <si>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</si>
  <si>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</si>
  <si>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</si>
  <si>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</si>
  <si>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</si>
  <si>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</si>
  <si>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</si>
  <si>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</si>
  <si>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</si>
  <si>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</si>
  <si>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</si>
  <si>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</si>
  <si>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</si>
  <si>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</si>
  <si>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</si>
  <si>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</si>
  <si>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</si>
  <si>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</si>
  <si>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</si>
  <si>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</si>
  <si>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</si>
  <si>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</si>
  <si>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</si>
  <si>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</si>
  <si>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</si>
  <si>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</si>
  <si>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</si>
  <si>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</si>
  <si>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</si>
  <si>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</si>
  <si>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</si>
  <si>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</si>
  <si>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</si>
  <si>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</si>
  <si>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</si>
  <si>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</si>
  <si>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</si>
  <si>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</si>
  <si>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</si>
  <si>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</si>
  <si>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</si>
  <si>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</si>
  <si>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</si>
  <si>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</si>
  <si>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</si>
  <si>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</si>
  <si>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</si>
  <si>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</si>
  <si>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</si>
  <si>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</si>
  <si>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</si>
  <si>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</si>
  <si>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</si>
  <si>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</si>
  <si>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</si>
  <si>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</si>
  <si>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</si>
  <si>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</si>
  <si>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</si>
  <si>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</si>
  <si>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</si>
  <si>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</si>
  <si>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</si>
  <si>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</si>
  <si>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</si>
  <si>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</si>
  <si>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</si>
  <si>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</si>
  <si>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</si>
  <si>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</si>
  <si>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</si>
  <si>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</si>
  <si>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</si>
  <si>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</si>
  <si>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</si>
  <si>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</si>
  <si>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</si>
  <si>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</si>
  <si>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</si>
  <si>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</si>
  <si>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</si>
  <si>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</si>
  <si>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</si>
  <si>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</si>
  <si>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</si>
  <si>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</si>
  <si>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</si>
  <si>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</si>
  <si>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</si>
  <si>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</si>
  <si>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</si>
  <si>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</si>
  <si>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</si>
  <si>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</si>
  <si>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</si>
  <si>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</si>
  <si>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</si>
  <si>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</si>
  <si>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</si>
  <si>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</si>
  <si>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</si>
  <si>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</si>
  <si>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</si>
  <si>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</si>
  <si>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</si>
  <si>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</si>
  <si>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</si>
  <si>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</si>
  <si>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山形県寒河江市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</si>
  <si>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</si>
  <si>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</si>
  <si>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</si>
  <si>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</si>
  <si>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</si>
  <si>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</si>
  <si>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</si>
  <si>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</si>
  <si>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</si>
  <si>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</si>
  <si>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</si>
  <si>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</si>
  <si>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</si>
  <si>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</si>
  <si>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</si>
  <si>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</si>
  <si>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</si>
  <si>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</si>
  <si>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</si>
  <si>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</si>
  <si>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</si>
  <si>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</si>
  <si>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</si>
  <si>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</si>
  <si>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</si>
  <si>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</si>
  <si>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</si>
  <si>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</si>
  <si>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</si>
  <si>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</si>
  <si>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</si>
  <si>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</si>
  <si>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</si>
  <si>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</si>
  <si>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</si>
  <si>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</si>
  <si>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</si>
  <si>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</si>
  <si>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</si>
  <si>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</si>
  <si>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</si>
  <si>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</si>
  <si>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</si>
  <si>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</si>
  <si>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</si>
  <si>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</si>
  <si>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</si>
  <si>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</si>
  <si>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</si>
  <si>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</si>
  <si>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</si>
  <si>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</si>
  <si>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</si>
  <si>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</si>
  <si>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</si>
  <si>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</si>
  <si>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</si>
  <si>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</si>
  <si>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</si>
  <si>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</si>
  <si>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</si>
  <si>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</si>
  <si>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</si>
  <si>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</si>
  <si>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</si>
  <si>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</si>
  <si>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</si>
  <si>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</si>
  <si>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</si>
  <si>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</si>
  <si>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</si>
  <si>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</si>
  <si>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</si>
  <si>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</si>
  <si>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</si>
  <si>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</si>
  <si>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</si>
  <si>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</si>
  <si>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</si>
  <si>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</si>
  <si>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</si>
  <si>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</si>
  <si>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</si>
  <si>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</si>
  <si>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</si>
  <si>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</si>
  <si>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</si>
  <si>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</si>
  <si>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</si>
  <si>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</si>
  <si>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</si>
  <si>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</si>
  <si>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</si>
  <si>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</si>
  <si>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</si>
  <si>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</si>
  <si>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</si>
  <si>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</si>
  <si>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</si>
  <si>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</si>
  <si>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</si>
  <si>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</si>
  <si>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</si>
  <si>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</si>
  <si>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</si>
  <si>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</si>
  <si>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</si>
  <si>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</si>
  <si>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</si>
  <si>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</si>
  <si>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</si>
  <si>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</si>
  <si>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</si>
  <si>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</si>
  <si>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</si>
  <si>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</si>
  <si>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</si>
  <si>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</si>
  <si>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</si>
  <si>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</si>
  <si>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</si>
  <si>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</si>
  <si>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</si>
  <si>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</si>
  <si>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</si>
  <si>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</si>
  <si>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</si>
  <si>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</si>
  <si>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</si>
  <si>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</si>
  <si>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</si>
  <si>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</si>
  <si>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</si>
  <si>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</si>
  <si>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</si>
  <si>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</si>
  <si>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</si>
  <si>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</si>
  <si>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</si>
  <si>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</si>
  <si>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</si>
  <si>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</si>
  <si>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</si>
  <si>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</si>
  <si>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</si>
  <si>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</si>
  <si>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</si>
  <si>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</si>
  <si>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</si>
  <si>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</si>
  <si>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</si>
  <si>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</si>
  <si>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</si>
  <si>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</si>
  <si>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山形県寒河江市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</si>
  <si>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</si>
  <si>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</si>
  <si>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</si>
  <si>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</si>
  <si>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</si>
  <si>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</si>
  <si>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</si>
  <si>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</si>
  <si>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</si>
  <si>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</si>
  <si>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</si>
  <si>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</si>
  <si>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</si>
  <si>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</si>
  <si>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</si>
  <si>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</si>
  <si>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</si>
  <si>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</si>
  <si>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</si>
  <si>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</si>
  <si>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</si>
  <si>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</si>
  <si>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</si>
  <si>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</si>
  <si>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</si>
  <si>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</si>
  <si>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</si>
  <si>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</si>
  <si>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</si>
  <si>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</si>
  <si>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</si>
  <si>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</si>
  <si>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</si>
  <si>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</si>
  <si>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</si>
  <si>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</si>
  <si>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</si>
  <si>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</si>
  <si>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</si>
  <si>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</si>
  <si>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</si>
  <si>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</si>
  <si>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</si>
  <si>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</si>
  <si>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</si>
  <si>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</si>
  <si>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</si>
  <si>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</si>
  <si>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</si>
  <si>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</si>
  <si>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</si>
  <si>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</si>
  <si>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</si>
  <si>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</si>
  <si>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</si>
  <si>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</si>
  <si>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</si>
  <si>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</si>
  <si>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</si>
  <si>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</si>
  <si>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</si>
  <si>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</si>
  <si>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</si>
  <si>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</si>
  <si>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</si>
  <si>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</si>
  <si>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</si>
  <si>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</si>
  <si>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</si>
  <si>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</si>
  <si>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</si>
  <si>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</si>
  <si>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</si>
  <si>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</si>
  <si>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</si>
  <si>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</si>
  <si>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</si>
  <si>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</si>
  <si>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</si>
  <si>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</si>
  <si>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</si>
  <si>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</si>
  <si>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</si>
  <si>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</si>
  <si>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</si>
  <si>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</si>
  <si>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</si>
  <si>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</si>
  <si>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</si>
  <si>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</si>
  <si>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</si>
  <si>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</si>
  <si>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</si>
  <si>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</si>
  <si>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</si>
  <si>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</si>
  <si>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</si>
  <si>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</si>
  <si>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</si>
  <si>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</si>
  <si>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</si>
  <si>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</si>
  <si>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</si>
  <si>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</si>
  <si>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</si>
  <si>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</si>
  <si>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</si>
  <si>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</si>
  <si>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</si>
  <si>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</si>
  <si>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</si>
  <si>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</si>
  <si>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</si>
  <si>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介護認定審査会共同設置特別会計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</si>
  <si>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</si>
  <si>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</si>
  <si>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</si>
  <si>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</si>
  <si>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</si>
  <si>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</si>
  <si>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</si>
  <si>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</si>
  <si>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</si>
  <si>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</si>
  <si>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</si>
  <si>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</si>
  <si>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</si>
  <si>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</si>
  <si>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</si>
  <si>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</si>
  <si>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</si>
  <si>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</si>
  <si>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</si>
  <si>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</si>
  <si>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</si>
  <si>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</si>
  <si>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</si>
  <si>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</si>
  <si>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</si>
  <si>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</si>
  <si>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</si>
  <si>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</si>
  <si>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</si>
  <si>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</si>
  <si>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</si>
  <si>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</si>
  <si>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</si>
  <si>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</si>
  <si>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</si>
  <si>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</si>
  <si>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</si>
  <si>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</si>
  <si>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</si>
  <si>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</si>
  <si>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</si>
  <si>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</si>
  <si>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</si>
  <si>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</si>
  <si>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</si>
  <si>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</si>
  <si>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</si>
  <si>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</si>
  <si>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</si>
  <si>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</si>
  <si>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</si>
  <si>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</si>
  <si>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</si>
  <si>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</si>
  <si>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</si>
  <si>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</si>
  <si>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</si>
  <si>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</si>
  <si>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</si>
  <si>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</si>
  <si>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</si>
  <si>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</si>
  <si>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</si>
  <si>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</si>
  <si>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</si>
  <si>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</si>
  <si>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</si>
  <si>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</si>
  <si>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</si>
  <si>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</si>
  <si>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</si>
  <si>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</si>
  <si>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</si>
  <si>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</si>
  <si>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</si>
  <si>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</si>
  <si>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</si>
  <si>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</si>
  <si>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</si>
  <si>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</si>
  <si>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</si>
  <si>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</si>
  <si>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</si>
  <si>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</si>
  <si>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</si>
  <si>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</si>
  <si>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</si>
  <si>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4.86</t>
  </si>
  <si>
    <t>▲ 5.12</t>
  </si>
  <si>
    <t>▲ 4.35</t>
  </si>
  <si>
    <t>▲ 3.28</t>
  </si>
  <si>
    <t>水道事業会計</t>
  </si>
  <si>
    <t>一般会計</t>
  </si>
  <si>
    <t>病院事業会計</t>
  </si>
  <si>
    <t>介護保険特別会計</t>
  </si>
  <si>
    <t>国民健康保険特別会計</t>
  </si>
  <si>
    <t>下水道事業会計</t>
  </si>
  <si>
    <t>後期高齢者医療特別会計</t>
  </si>
  <si>
    <t>介護認定審査会共同設置特別会計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</si>
  <si>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</si>
  <si>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</si>
  <si>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</si>
  <si>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</si>
  <si>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</si>
  <si>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</si>
  <si>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</si>
  <si>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</si>
  <si>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</si>
  <si>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山形県消防補償等組合</t>
  </si>
  <si>
    <t>山形県自治会館管理組合</t>
  </si>
  <si>
    <t>山形県市町村職員退職手当組合</t>
  </si>
  <si>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</si>
  <si>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</si>
  <si>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寒河江市土地開発公社</t>
    <rPh sb="0" eb="4">
      <t>サガエシ</t>
    </rPh>
    <rPh sb="4" eb="6">
      <t>トチ</t>
    </rPh>
    <rPh sb="6" eb="8">
      <t>カイハツ</t>
    </rPh>
    <rPh sb="8" eb="10">
      <t>コウシャ</t>
    </rPh>
    <phoneticPr fontId="2"/>
  </si>
  <si>
    <t>まちづくり基金</t>
    <rPh sb="5" eb="7">
      <t>キキン</t>
    </rPh>
    <phoneticPr fontId="2"/>
  </si>
  <si>
    <t>市有施設整備基金</t>
    <rPh sb="0" eb="2">
      <t>シユウ</t>
    </rPh>
    <rPh sb="2" eb="4">
      <t>シセツ</t>
    </rPh>
    <rPh sb="4" eb="6">
      <t>セイビ</t>
    </rPh>
    <rPh sb="6" eb="8">
      <t>キキン</t>
    </rPh>
    <phoneticPr fontId="2"/>
  </si>
  <si>
    <t>森林環境譲与税基金</t>
    <rPh sb="0" eb="2">
      <t>シンリン</t>
    </rPh>
    <rPh sb="2" eb="4">
      <t>カンキョウ</t>
    </rPh>
    <rPh sb="4" eb="6">
      <t>ジョウヨ</t>
    </rPh>
    <rPh sb="6" eb="7">
      <t>ゼイ</t>
    </rPh>
    <rPh sb="7" eb="9">
      <t>キキン</t>
    </rPh>
    <phoneticPr fontId="2"/>
  </si>
  <si>
    <t>スポーツ振興基金</t>
    <rPh sb="4" eb="6">
      <t>シンコウ</t>
    </rPh>
    <rPh sb="6" eb="8">
      <t>キキン</t>
    </rPh>
    <phoneticPr fontId="2"/>
  </si>
  <si>
    <t>若者定着支援未来創成基金</t>
    <rPh sb="0" eb="2">
      <t>ワカモノ</t>
    </rPh>
    <rPh sb="2" eb="4">
      <t>テイチャク</t>
    </rPh>
    <rPh sb="4" eb="6">
      <t>シエン</t>
    </rPh>
    <rPh sb="6" eb="8">
      <t>ミライ</t>
    </rPh>
    <rPh sb="8" eb="10">
      <t>ソウセイ</t>
    </rPh>
    <rPh sb="10" eb="12">
      <t>キキン</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</si>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</sst>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c:ext xmlns:c16="http://schemas.microsoft.com/office/drawing/2014/chart" uri="{C3380CC4-5D6E-409C-BE32-E72D297353CC}">
              <c16:uniqueId val="{00000000-236D-438A-9CDD-E234BCB100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42329</c:v>
                </c:pt>
                <c:pt idx="1">
                  <c:v>58580</c:v>
                </c:pt>
                <c:pt idx="2">
                  <c:v>57274</c:v>
                </c:pt>
                <c:pt idx="3">
                  <c:v>64465</c:v>
                </c:pt>
                <c:pt idx="4">
                  <c:v>66679</c:v>
                </c:pt>
              </c:numCache>
            </c:numRef>
          </c:val>
          <c:smooth val="0"/>
          <c:extLst>
            <c:ext xmlns:c16="http://schemas.microsoft.com/office/drawing/2014/chart" uri="{C3380CC4-5D6E-409C-BE32-E72D297353CC}">
              <c16:uniqueId val="{00000001-236D-438A-9CDD-E234BCB100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8.0399999999999991</c:v>
                </c:pt>
                <c:pt idx="1">
                  <c:v>5.77</c:v>
                </c:pt>
                <c:pt idx="2">
                  <c:v>4.16</c:v>
                </c:pt>
                <c:pt idx="3">
                  <c:v>7.45</c:v>
                </c:pt>
                <c:pt idx="4">
                  <c:v>8.14</c:v>
                </c:pt>
              </c:numCache>
            </c:numRef>
          </c:val>
          <c:extLst>
            <c:ext xmlns:c16="http://schemas.microsoft.com/office/drawing/2014/chart" uri="{C3380CC4-5D6E-409C-BE32-E72D297353CC}">
              <c16:uniqueId val="{00000000-50C0-4657-8B4B-3C0D758081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12.29</c:v>
                </c:pt>
                <c:pt idx="1">
                  <c:v>13.43</c:v>
                </c:pt>
                <c:pt idx="2">
                  <c:v>13.54</c:v>
                </c:pt>
                <c:pt idx="3">
                  <c:v>11.64</c:v>
                </c:pt>
                <c:pt idx="4">
                  <c:v>10.76</c:v>
                </c:pt>
              </c:numCache>
            </c:numRef>
          </c:val>
          <c:extLst>
            <c:ext xmlns:c16="http://schemas.microsoft.com/office/drawing/2014/chart" uri="{C3380CC4-5D6E-409C-BE32-E72D297353CC}">
              <c16:uniqueId val="{00000001-50C0-4657-8B4B-3C0D758081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-4.8600000000000003</c:v>
                </c:pt>
                <c:pt idx="1">
                  <c:v>-5.12</c:v>
                </c:pt>
                <c:pt idx="2">
                  <c:v>-4.3499999999999996</c:v>
                </c:pt>
                <c:pt idx="3">
                  <c:v>0.18</c:v>
                </c:pt>
                <c:pt idx="4">
                  <c:v>-3.28</c:v>
                </c:pt>
              </c:numCache>
            </c:numRef>
          </c:val>
          <c:smooth val="0"/>
          <c:extLst>
            <c:ext xmlns:c16="http://schemas.microsoft.com/office/drawing/2014/chart" uri="{C3380CC4-5D6E-409C-BE32-E72D297353CC}">
              <c16:uniqueId val="{00000002-50C0-4657-8B4B-3C0D758081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0.64</c:v>
                </c:pt>
                <c:pt idx="6">
                  <c:v>0</c:v>
                </c:pt>
                <c:pt idx="7">
                  <c:v>0</c:v>
                </c:pt>
                <c:pt idx="8">
                  <c:v>0</c:v>
                </c:pt>
                <c:pt idx="9">
                  <c:v>0</c:v>
                </c:pt>
              </c:numCache>
            </c:numRef>
          </c:val>
          <c:extLst>
            <c:ext xmlns:c16="http://schemas.microsoft.com/office/drawing/2014/chart" uri="{C3380CC4-5D6E-409C-BE32-E72D297353CC}">
              <c16:uniqueId val="{00000000-7F14-40D7-B411-B35C0BEA37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14-40D7-B411-B35C0BEA379D}"/>
            </c:ext>
          </c:extLst>
        </c:ser>
        <c:ser>
          <c:idx val="2"/>
          <c:order val="2"/>
          <c:tx>
            <c:strRef>
              <c:f>データシート!$A$29</c:f>
              <c:strCache>
                <c:ptCount val="1"/>
                <c:pt idx="0">
                  <c:v>介護認定審査会共同設置特別会計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0.05</c:v>
                </c:pt>
                <c:pt idx="6">
                  <c:v>#N/A</c:v>
                </c:pt>
                <c:pt idx="7">
                  <c:v>0.13</c:v>
                </c:pt>
                <c:pt idx="8">
                  <c:v>#N/A</c:v>
                </c:pt>
                <c:pt idx="9">
                  <c:v>0.05</c:v>
                </c:pt>
              </c:numCache>
            </c:numRef>
          </c:val>
          <c:extLst>
            <c:ext xmlns:c16="http://schemas.microsoft.com/office/drawing/2014/chart" uri="{C3380CC4-5D6E-409C-BE32-E72D297353CC}">
              <c16:uniqueId val="{00000002-7F14-40D7-B411-B35C0BEA37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0.06</c:v>
                </c:pt>
                <c:pt idx="4">
                  <c:v>#N/A</c:v>
                </c:pt>
                <c:pt idx="5">
                  <c:v>0.09</c:v>
                </c:pt>
                <c:pt idx="6">
                  <c:v>#N/A</c:v>
                </c:pt>
                <c:pt idx="7">
                  <c:v>0.09</c:v>
                </c:pt>
                <c:pt idx="8">
                  <c:v>#N/A</c:v>
                </c:pt>
                <c:pt idx="9">
                  <c:v>0.1</c:v>
                </c:pt>
              </c:numCache>
            </c:numRef>
          </c:val>
          <c:extLst>
            <c:ext xmlns:c16="http://schemas.microsoft.com/office/drawing/2014/chart" uri="{C3380CC4-5D6E-409C-BE32-E72D297353CC}">
              <c16:uniqueId val="{00000003-7F14-40D7-B411-B35C0BEA379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1.19</c:v>
                </c:pt>
                <c:pt idx="8">
                  <c:v>#N/A</c:v>
                </c:pt>
                <c:pt idx="9">
                  <c:v>1.45</c:v>
                </c:pt>
              </c:numCache>
            </c:numRef>
          </c:val>
          <c:extLst>
            <c:ext xmlns:c16="http://schemas.microsoft.com/office/drawing/2014/chart" uri="{C3380CC4-5D6E-409C-BE32-E72D297353CC}">
              <c16:uniqueId val="{00000004-7F14-40D7-B411-B35C0BEA379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5.77</c:v>
                </c:pt>
                <c:pt idx="2">
                  <c:v>#N/A</c:v>
                </c:pt>
                <c:pt idx="3">
                  <c:v>0.27</c:v>
                </c:pt>
                <c:pt idx="4">
                  <c:v>#N/A</c:v>
                </c:pt>
                <c:pt idx="5">
                  <c:v>0.48</c:v>
                </c:pt>
                <c:pt idx="6">
                  <c:v>#N/A</c:v>
                </c:pt>
                <c:pt idx="7">
                  <c:v>1.1299999999999999</c:v>
                </c:pt>
                <c:pt idx="8">
                  <c:v>#N/A</c:v>
                </c:pt>
                <c:pt idx="9">
                  <c:v>1.47</c:v>
                </c:pt>
              </c:numCache>
            </c:numRef>
          </c:val>
          <c:extLst>
            <c:ext xmlns:c16="http://schemas.microsoft.com/office/drawing/2014/chart" uri="{C3380CC4-5D6E-409C-BE32-E72D297353CC}">
              <c16:uniqueId val="{00000005-7F14-40D7-B411-B35C0BEA379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0.87</c:v>
                </c:pt>
                <c:pt idx="2">
                  <c:v>#N/A</c:v>
                </c:pt>
                <c:pt idx="3">
                  <c:v>0.91</c:v>
                </c:pt>
                <c:pt idx="4">
                  <c:v>#N/A</c:v>
                </c:pt>
                <c:pt idx="5">
                  <c:v>0.52</c:v>
                </c:pt>
                <c:pt idx="6">
                  <c:v>#N/A</c:v>
                </c:pt>
                <c:pt idx="7">
                  <c:v>0.93</c:v>
                </c:pt>
                <c:pt idx="8">
                  <c:v>#N/A</c:v>
                </c:pt>
                <c:pt idx="9">
                  <c:v>2.08</c:v>
                </c:pt>
              </c:numCache>
            </c:numRef>
          </c:val>
          <c:extLst>
            <c:ext xmlns:c16="http://schemas.microsoft.com/office/drawing/2014/chart" uri="{C3380CC4-5D6E-409C-BE32-E72D297353CC}">
              <c16:uniqueId val="{00000006-7F14-40D7-B411-B35C0BEA379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0.96</c:v>
                </c:pt>
                <c:pt idx="4">
                  <c:v>#N/A</c:v>
                </c:pt>
                <c:pt idx="5">
                  <c:v>1.4</c:v>
                </c:pt>
                <c:pt idx="6">
                  <c:v>#N/A</c:v>
                </c:pt>
                <c:pt idx="7">
                  <c:v>2.04</c:v>
                </c:pt>
                <c:pt idx="8">
                  <c:v>#N/A</c:v>
                </c:pt>
                <c:pt idx="9">
                  <c:v>2.27</c:v>
                </c:pt>
              </c:numCache>
            </c:numRef>
          </c:val>
          <c:extLst>
            <c:ext xmlns:c16="http://schemas.microsoft.com/office/drawing/2014/chart" uri="{C3380CC4-5D6E-409C-BE32-E72D297353CC}">
              <c16:uniqueId val="{00000007-7F14-40D7-B411-B35C0BEA37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8.0299999999999994</c:v>
                </c:pt>
                <c:pt idx="2">
                  <c:v>#N/A</c:v>
                </c:pt>
                <c:pt idx="3">
                  <c:v>5.76</c:v>
                </c:pt>
                <c:pt idx="4">
                  <c:v>#N/A</c:v>
                </c:pt>
                <c:pt idx="5">
                  <c:v>4.1500000000000004</c:v>
                </c:pt>
                <c:pt idx="6">
                  <c:v>#N/A</c:v>
                </c:pt>
                <c:pt idx="7">
                  <c:v>7.44</c:v>
                </c:pt>
                <c:pt idx="8">
                  <c:v>#N/A</c:v>
                </c:pt>
                <c:pt idx="9">
                  <c:v>8.1300000000000008</c:v>
                </c:pt>
              </c:numCache>
            </c:numRef>
          </c:val>
          <c:extLst>
            <c:ext xmlns:c16="http://schemas.microsoft.com/office/drawing/2014/chart" uri="{C3380CC4-5D6E-409C-BE32-E72D297353CC}">
              <c16:uniqueId val="{00000008-7F14-40D7-B411-B35C0BEA37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8.58</c:v>
                </c:pt>
                <c:pt idx="2">
                  <c:v>#N/A</c:v>
                </c:pt>
                <c:pt idx="3">
                  <c:v>7.02</c:v>
                </c:pt>
                <c:pt idx="4">
                  <c:v>#N/A</c:v>
                </c:pt>
                <c:pt idx="5">
                  <c:v>6.68</c:v>
                </c:pt>
                <c:pt idx="6">
                  <c:v>#N/A</c:v>
                </c:pt>
                <c:pt idx="7">
                  <c:v>7.3</c:v>
                </c:pt>
                <c:pt idx="8">
                  <c:v>#N/A</c:v>
                </c:pt>
                <c:pt idx="9">
                  <c:v>8.77</c:v>
                </c:pt>
              </c:numCache>
            </c:numRef>
          </c:val>
          <c:extLst>
            <c:ext xmlns:c16="http://schemas.microsoft.com/office/drawing/2014/chart" uri="{C3380CC4-5D6E-409C-BE32-E72D297353CC}">
              <c16:uniqueId val="{00000009-7F14-40D7-B411-B35C0BEA37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1734</c:v>
                </c:pt>
                <c:pt idx="5">
                  <c:v>1739</c:v>
                </c:pt>
                <c:pt idx="8">
                  <c:v>1759</c:v>
                </c:pt>
                <c:pt idx="11">
                  <c:v>1684</c:v>
                </c:pt>
                <c:pt idx="14">
                  <c:v>1621</c:v>
                </c:pt>
              </c:numCache>
            </c:numRef>
          </c:val>
          <c:extLst>
            <c:ext xmlns:c16="http://schemas.microsoft.com/office/drawing/2014/chart" uri="{C3380CC4-5D6E-409C-BE32-E72D297353CC}">
              <c16:uniqueId val="{00000000-F963-4B39-B034-B6E6D8BD6D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63-4B39-B034-B6E6D8BD6D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34</c:v>
                </c:pt>
                <c:pt idx="6">
                  <c:v>33</c:v>
                </c:pt>
                <c:pt idx="9">
                  <c:v>33</c:v>
                </c:pt>
                <c:pt idx="12">
                  <c:v>34</c:v>
                </c:pt>
              </c:numCache>
            </c:numRef>
          </c:val>
          <c:extLst>
            <c:ext xmlns:c16="http://schemas.microsoft.com/office/drawing/2014/chart" uri="{C3380CC4-5D6E-409C-BE32-E72D297353CC}">
              <c16:uniqueId val="{00000002-F963-4B39-B034-B6E6D8BD6D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89</c:v>
                </c:pt>
                <c:pt idx="3">
                  <c:v>101</c:v>
                </c:pt>
                <c:pt idx="6">
                  <c:v>184</c:v>
                </c:pt>
                <c:pt idx="9">
                  <c:v>188</c:v>
                </c:pt>
                <c:pt idx="12">
                  <c:v>200</c:v>
                </c:pt>
              </c:numCache>
            </c:numRef>
          </c:val>
          <c:extLst>
            <c:ext xmlns:c16="http://schemas.microsoft.com/office/drawing/2014/chart" uri="{C3380CC4-5D6E-409C-BE32-E72D297353CC}">
              <c16:uniqueId val="{00000003-F963-4B39-B034-B6E6D8BD6D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530</c:v>
                </c:pt>
                <c:pt idx="3">
                  <c:v>524</c:v>
                </c:pt>
                <c:pt idx="6">
                  <c:v>549</c:v>
                </c:pt>
                <c:pt idx="9">
                  <c:v>539</c:v>
                </c:pt>
                <c:pt idx="12">
                  <c:v>544</c:v>
                </c:pt>
              </c:numCache>
            </c:numRef>
          </c:val>
          <c:extLst>
            <c:ext xmlns:c16="http://schemas.microsoft.com/office/drawing/2014/chart" uri="{C3380CC4-5D6E-409C-BE32-E72D297353CC}">
              <c16:uniqueId val="{00000004-F963-4B39-B034-B6E6D8BD6D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63-4B39-B034-B6E6D8BD6D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63-4B39-B034-B6E6D8BD6D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1778</c:v>
                </c:pt>
                <c:pt idx="3">
                  <c:v>1713</c:v>
                </c:pt>
                <c:pt idx="6">
                  <c:v>1642</c:v>
                </c:pt>
                <c:pt idx="9">
                  <c:v>1618</c:v>
                </c:pt>
                <c:pt idx="12">
                  <c:v>1627</c:v>
                </c:pt>
              </c:numCache>
            </c:numRef>
          </c:val>
          <c:extLst>
            <c:ext xmlns:c16="http://schemas.microsoft.com/office/drawing/2014/chart" uri="{C3380CC4-5D6E-409C-BE32-E72D297353CC}">
              <c16:uniqueId val="{00000007-F963-4B39-B034-B6E6D8BD6D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697</c:v>
                </c:pt>
                <c:pt idx="2">
                  <c:v>#N/A</c:v>
                </c:pt>
                <c:pt idx="3">
                  <c:v>#N/A</c:v>
                </c:pt>
                <c:pt idx="4">
                  <c:v>633</c:v>
                </c:pt>
                <c:pt idx="5">
                  <c:v>#N/A</c:v>
                </c:pt>
                <c:pt idx="6">
                  <c:v>#N/A</c:v>
                </c:pt>
                <c:pt idx="7">
                  <c:v>649</c:v>
                </c:pt>
                <c:pt idx="8">
                  <c:v>#N/A</c:v>
                </c:pt>
                <c:pt idx="9">
                  <c:v>#N/A</c:v>
                </c:pt>
                <c:pt idx="10">
                  <c:v>694</c:v>
                </c:pt>
                <c:pt idx="11">
                  <c:v>#N/A</c:v>
                </c:pt>
                <c:pt idx="12">
                  <c:v>#N/A</c:v>
                </c:pt>
                <c:pt idx="13">
                  <c:v>784</c:v>
                </c:pt>
                <c:pt idx="14">
                  <c:v>#N/A</c:v>
                </c:pt>
              </c:numCache>
            </c:numRef>
          </c:val>
          <c:smooth val="0"/>
          <c:extLst>
            <c:ext xmlns:c16="http://schemas.microsoft.com/office/drawing/2014/chart" uri="{C3380CC4-5D6E-409C-BE32-E72D297353CC}">
              <c16:uniqueId val="{00000008-F963-4B39-B034-B6E6D8BD6D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15806</c:v>
                </c:pt>
                <c:pt idx="5">
                  <c:v>15642</c:v>
                </c:pt>
                <c:pt idx="8">
                  <c:v>15314</c:v>
                </c:pt>
                <c:pt idx="11">
                  <c:v>15245</c:v>
                </c:pt>
                <c:pt idx="14">
                  <c:v>14980</c:v>
                </c:pt>
              </c:numCache>
            </c:numRef>
          </c:val>
          <c:extLst>
            <c:ext xmlns:c16="http://schemas.microsoft.com/office/drawing/2014/chart" uri="{C3380CC4-5D6E-409C-BE32-E72D297353CC}">
              <c16:uniqueId val="{00000000-ED9E-4A9F-88DD-3034CDE238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2132</c:v>
                </c:pt>
                <c:pt idx="5">
                  <c:v>2352</c:v>
                </c:pt>
                <c:pt idx="8">
                  <c:v>2431</c:v>
                </c:pt>
                <c:pt idx="11">
                  <c:v>2903</c:v>
                </c:pt>
                <c:pt idx="14">
                  <c:v>2722</c:v>
                </c:pt>
              </c:numCache>
            </c:numRef>
          </c:val>
          <c:extLst>
            <c:ext xmlns:c16="http://schemas.microsoft.com/office/drawing/2014/chart" uri="{C3380CC4-5D6E-409C-BE32-E72D297353CC}">
              <c16:uniqueId val="{00000001-ED9E-4A9F-88DD-3034CDE238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2709</c:v>
                </c:pt>
                <c:pt idx="5">
                  <c:v>4842</c:v>
                </c:pt>
                <c:pt idx="8">
                  <c:v>6207</c:v>
                </c:pt>
                <c:pt idx="11">
                  <c:v>6971</c:v>
                </c:pt>
                <c:pt idx="14">
                  <c:v>7439</c:v>
                </c:pt>
              </c:numCache>
            </c:numRef>
          </c:val>
          <c:extLst>
            <c:ext xmlns:c16="http://schemas.microsoft.com/office/drawing/2014/chart" uri="{C3380CC4-5D6E-409C-BE32-E72D297353CC}">
              <c16:uniqueId val="{00000002-ED9E-4A9F-88DD-3034CDE238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9E-4A9F-88DD-3034CDE238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9E-4A9F-88DD-3034CDE238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9E-4A9F-88DD-3034CDE238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1514</c:v>
                </c:pt>
                <c:pt idx="3">
                  <c:v>1490</c:v>
                </c:pt>
                <c:pt idx="6">
                  <c:v>1421</c:v>
                </c:pt>
                <c:pt idx="9">
                  <c:v>1490</c:v>
                </c:pt>
                <c:pt idx="12">
                  <c:v>1402</c:v>
                </c:pt>
              </c:numCache>
            </c:numRef>
          </c:val>
          <c:extLst>
            <c:ext xmlns:c16="http://schemas.microsoft.com/office/drawing/2014/chart" uri="{C3380CC4-5D6E-409C-BE32-E72D297353CC}">
              <c16:uniqueId val="{00000006-ED9E-4A9F-88DD-3034CDE238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1802</c:v>
                </c:pt>
                <c:pt idx="3">
                  <c:v>1830</c:v>
                </c:pt>
                <c:pt idx="6">
                  <c:v>1760</c:v>
                </c:pt>
                <c:pt idx="9">
                  <c:v>1641</c:v>
                </c:pt>
                <c:pt idx="12">
                  <c:v>1485</c:v>
                </c:pt>
              </c:numCache>
            </c:numRef>
          </c:val>
          <c:extLst>
            <c:ext xmlns:c16="http://schemas.microsoft.com/office/drawing/2014/chart" uri="{C3380CC4-5D6E-409C-BE32-E72D297353CC}">
              <c16:uniqueId val="{00000007-ED9E-4A9F-88DD-3034CDE238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6644</c:v>
                </c:pt>
                <c:pt idx="3">
                  <c:v>6550</c:v>
                </c:pt>
                <c:pt idx="6">
                  <c:v>6180</c:v>
                </c:pt>
                <c:pt idx="9">
                  <c:v>5927</c:v>
                </c:pt>
                <c:pt idx="12">
                  <c:v>5945</c:v>
                </c:pt>
              </c:numCache>
            </c:numRef>
          </c:val>
          <c:extLst>
            <c:ext xmlns:c16="http://schemas.microsoft.com/office/drawing/2014/chart" uri="{C3380CC4-5D6E-409C-BE32-E72D297353CC}">
              <c16:uniqueId val="{00000008-ED9E-4A9F-88DD-3034CDE238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150</c:v>
                </c:pt>
                <c:pt idx="3">
                  <c:v>181</c:v>
                </c:pt>
                <c:pt idx="6">
                  <c:v>229</c:v>
                </c:pt>
                <c:pt idx="9">
                  <c:v>676</c:v>
                </c:pt>
                <c:pt idx="12">
                  <c:v>142</c:v>
                </c:pt>
              </c:numCache>
            </c:numRef>
          </c:val>
          <c:extLst>
            <c:ext xmlns:c16="http://schemas.microsoft.com/office/drawing/2014/chart" uri="{C3380CC4-5D6E-409C-BE32-E72D297353CC}">
              <c16:uniqueId val="{00000009-ED9E-4A9F-88DD-3034CDE238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16082</c:v>
                </c:pt>
                <c:pt idx="3">
                  <c:v>16115</c:v>
                </c:pt>
                <c:pt idx="6">
                  <c:v>16058</c:v>
                </c:pt>
                <c:pt idx="9">
                  <c:v>16143</c:v>
                </c:pt>
                <c:pt idx="12">
                  <c:v>15928</c:v>
                </c:pt>
              </c:numCache>
            </c:numRef>
          </c:val>
          <c:extLst>
            <c:ext xmlns:c16="http://schemas.microsoft.com/office/drawing/2014/chart" uri="{C3380CC4-5D6E-409C-BE32-E72D297353CC}">
              <c16:uniqueId val="{0000000A-ED9E-4A9F-88DD-3034CDE238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5544</c:v>
                </c:pt>
                <c:pt idx="2">
                  <c:v>#N/A</c:v>
                </c:pt>
                <c:pt idx="3">
                  <c:v>#N/A</c:v>
                </c:pt>
                <c:pt idx="4">
                  <c:v>3331</c:v>
                </c:pt>
                <c:pt idx="5">
                  <c:v>#N/A</c:v>
                </c:pt>
                <c:pt idx="6">
                  <c:v>#N/A</c:v>
                </c:pt>
                <c:pt idx="7">
                  <c:v>1697</c:v>
                </c:pt>
                <c:pt idx="8">
                  <c:v>#N/A</c:v>
                </c:pt>
                <c:pt idx="9">
                  <c:v>#N/A</c:v>
                </c:pt>
                <c:pt idx="10">
                  <c:v>758</c:v>
                </c:pt>
                <c:pt idx="11">
                  <c:v>#N/A</c:v>
                </c:pt>
                <c:pt idx="12">
                  <c:v>#N/A</c:v>
                </c:pt>
                <c:pt idx="13">
                  <c:v>0</c:v>
                </c:pt>
                <c:pt idx="14">
                  <c:v>#N/A</c:v>
                </c:pt>
              </c:numCache>
            </c:numRef>
          </c:val>
          <c:smooth val="0"/>
          <c:extLst>
            <c:ext xmlns:c16="http://schemas.microsoft.com/office/drawing/2014/chart" uri="{C3380CC4-5D6E-409C-BE32-E72D297353CC}">
              <c16:uniqueId val="{0000000B-ED9E-4A9F-88DD-3034CDE238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1353</c:v>
                </c:pt>
                <c:pt idx="1">
                  <c:v>1217</c:v>
                </c:pt>
                <c:pt idx="2">
                  <c:v>1162</c:v>
                </c:pt>
              </c:numCache>
            </c:numRef>
          </c:val>
          <c:extLst>
            <c:ext xmlns:c16="http://schemas.microsoft.com/office/drawing/2014/chart" uri="{C3380CC4-5D6E-409C-BE32-E72D297353CC}">
              <c16:uniqueId val="{00000000-E8E2-4075-A113-FF6F49B15E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175</c:v>
                </c:pt>
                <c:pt idx="1">
                  <c:v>175</c:v>
                </c:pt>
                <c:pt idx="2">
                  <c:v>355</c:v>
                </c:pt>
              </c:numCache>
            </c:numRef>
          </c:val>
          <c:extLst>
            <c:ext xmlns:c16="http://schemas.microsoft.com/office/drawing/2014/chart" uri="{C3380CC4-5D6E-409C-BE32-E72D297353CC}">
              <c16:uniqueId val="{00000001-E8E2-4075-A113-FF6F49B15E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4352</c:v>
                </c:pt>
                <c:pt idx="1">
                  <c:v>5042</c:v>
                </c:pt>
                <c:pt idx="2">
                  <c:v>5322</c:v>
                </c:pt>
              </c:numCache>
            </c:numRef>
          </c:val>
          <c:extLst>
            <c:ext xmlns:c16="http://schemas.microsoft.com/office/drawing/2014/chart" uri="{C3380CC4-5D6E-409C-BE32-E72D297353CC}">
              <c16:uniqueId val="{00000002-E8E2-4075-A113-FF6F49B15E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元利償還金については、近年大規模な投資事業の償還終了により減少傾向にあったが、令和３年度は臨時財政対策債等の償還額増加が、償還終了分の減少を上回ったため、微増となった。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組合等が起こした地方債の負担金については、クリーンセンター等の施設整備に係る起債元金償還開始により令和元年度から増加している。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算入公債費等については、令和２年度から主に道路橋りょう費において平成１２年度分の事業債の算入が終了したことにより減少している。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今後は、老朽化した施設の大規模な改修等の実施により、元利償還金については増加していくことが見込まれる。計画的な投資事業を展開し、公債費負担の適正化に努めたい。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については、令和２年度においては、投資事業に係る市債発行額が元金償還額を上回ったことにより増加に転じたものの、令和３年度は過去に発行した大規模事業に係る市債の償還が終了したことにより減少となった。今後は、老朽化した施設の更新等事業の実施により、地方債の現在高は増加していく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については、充当可能基金が増加傾向にある。主な要因としては、その他特定目的基金の残高の増が挙げられる。ふるさと納税の収入額の動向にもよるが、今後は横ばいに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基金全体の残高は約４億円の増加となっている。主な要因としては、まちづくり基金残高が約２億円減少した一方で、市有施設整備基金残高が約５億円増加したことが挙げられる。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財政調整基金の残高は標準財政規模の１０～１５％（本市の場合は１０～１５億円）とし、老朽化した市有施設の改修等に今後も対応するためにも、市有施設整備基金に積立を計画的に行っていく。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市有施設整備基金：大規模な市有施設の建設及び改修事業への充当。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まちづくり基金：寄付額が減少し、積立金が減少し取り崩し額が上回ったために残高が約２億円減少した。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市有施設整備基金：剰余金を積み立てたことにより残高が約５億円増加した。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まちづくり基金：今後も現状の使途で運用していく。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市有施設整備基金：今後は市有施設の老朽化に対応するための施設の更新や大規模改修が控えているため、計画的に積立てを行っていく。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令和３年度末の基金残高は、約１１億６千万円となっており、前年度から約５千万円減少している。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は行財政改革アクションプランに基づき、平成１４年度から平成１９年度までの一般職員の退職者についての不補充や市有施設の指定管理者制度の積極的な導入の実施による人件費の抑制や市債発行額の適正管理による公債費の抑制等を図ってはいるものの、機動的な地域経済対策や災害対応、国補正への対応については、財政調整基金の取り崩しにより対応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令和３年度においては、新型コロナウイルス感染症対策に係る各分野で事業への対応のために財政調整基金を取り崩しを行ったことで基金残高が減少している。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行財政改革アクションプランに基づき、行政事務のデジタル化による効率化や民間活力の導入・協働の活用による公共施設運営を推進する等し、経常経費の抑制を図り、財政調整基金の残高を標準財政規模の１０～１５％（本市の場合は１０～１５億円）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令和３年度末の基金残高は、約３億５千万円となっており、前年度から約１億８千万円増加している。主な要因としては、交付税の再算定分を積み立てたことが挙げられる。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現在は金利の高い市債について償還を終えているので、減債基金を活用して積極的に繰上償還を行っていく状況にない。現状程度の基金残高を維持していく。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令和３年度は新型コロナウィルスの影響を受けた事業者に対する法人税の猶予措置及び固定資産税の軽減措置等により税収が減少したため、財政力指数は微減となった。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人口増加に向けた移住対策事業を継続して行い、地方税等の自主財源の確保に努めたい。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の行財政改革アクションプランにより実施してきた職員数の減等による人件費の抑制や市債発行額の適正管理と大型投資事業の際に借入れた市債の償還終了による公債費の減等から、経常収支比率は９０％前後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令和３年度は地方税の収入額減少はあったものの、新型コロナウィルス感染症対策地方税減収補てん特別交付金の交付、地方交付税の増等により、経常一般財源が増加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結果として経常収支比率は１．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サイクルに基づいた事務事業の見直しを徹底し、経常経費の削減に努める。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408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125306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3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31750</xdr:rowOff>
    </xdr:from>
    <xdr:to>
      <xdr:col>19</xdr:col>
      <xdr:colOff>184150</xdr:colOff>
      <xdr:row>66</xdr:row>
      <xdr:rowOff>133350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125306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8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128270</xdr:rowOff>
    </xdr:from>
    <xdr:to>
      <xdr:col>15</xdr:col>
      <xdr:colOff>133350</xdr:colOff>
      <xdr:row>67</xdr:row>
      <xdr:rowOff>58420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4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36830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71967</xdr:rowOff>
    </xdr:from>
    <xdr:to>
      <xdr:col>11</xdr:col>
      <xdr:colOff>82550</xdr:colOff>
      <xdr:row>67</xdr:row>
      <xdr:rowOff>2117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154110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14833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ごみ処理業務や消防業務について、一部事務組合で行っているため、類似団体と比較し低くなっている。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13520</xdr:rowOff>
    </xdr:from>
    <xdr:to>
      <xdr:col>23</xdr:col>
      <xdr:colOff>133350</xdr:colOff>
      <xdr:row>83</xdr:row>
      <xdr:rowOff>27708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3870"/>
          <a:ext cx="8382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38598</xdr:rowOff>
    </xdr:from>
    <xdr:to>
      <xdr:col>19</xdr:col>
      <xdr:colOff>133350</xdr:colOff>
      <xdr:row>83</xdr:row>
      <xdr:rowOff>13520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498"/>
          <a:ext cx="889000" cy="1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137144</xdr:rowOff>
    </xdr:from>
    <xdr:to>
      <xdr:col>15</xdr:col>
      <xdr:colOff>82550</xdr:colOff>
      <xdr:row>82</xdr:row>
      <xdr:rowOff>38598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24594"/>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61399</xdr:rowOff>
    </xdr:from>
    <xdr:to>
      <xdr:col>11</xdr:col>
      <xdr:colOff>31750</xdr:colOff>
      <xdr:row>81</xdr:row>
      <xdr:rowOff>137144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48849"/>
          <a:ext cx="889000" cy="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153427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148358</xdr:rowOff>
    </xdr:from>
    <xdr:to>
      <xdr:col>23</xdr:col>
      <xdr:colOff>184150</xdr:colOff>
      <xdr:row>83</xdr:row>
      <xdr:rowOff>78508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164885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5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134170</xdr:rowOff>
    </xdr:from>
    <xdr:to>
      <xdr:col>19</xdr:col>
      <xdr:colOff>184150</xdr:colOff>
      <xdr:row>83</xdr:row>
      <xdr:rowOff>64320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74497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6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159248</xdr:rowOff>
    </xdr:from>
    <xdr:to>
      <xdr:col>15</xdr:col>
      <xdr:colOff>133350</xdr:colOff>
      <xdr:row>82</xdr:row>
      <xdr:rowOff>89398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99575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86344</xdr:rowOff>
    </xdr:from>
    <xdr:to>
      <xdr:col>11</xdr:col>
      <xdr:colOff>82550</xdr:colOff>
      <xdr:row>82</xdr:row>
      <xdr:rowOff>16494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26671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10599</xdr:rowOff>
    </xdr:from>
    <xdr:to>
      <xdr:col>7</xdr:col>
      <xdr:colOff>31750</xdr:colOff>
      <xdr:row>81</xdr:row>
      <xdr:rowOff>112199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122376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平成２７年度以降のラスパイレス指数は、類似団体の平均より上回っている。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平成２７年度から平成２９年度に山形県に併せて、国の人事院勧告より高い水準で職員給与費の引き上げを行ったことが要因となっている。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今後は平成２８年度より実施している人事評価制度等により、給与の適正化に努めていきたい。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162984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149578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7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例年、類似団体の平均値を下回る数値となっている。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その要因としては、平成１４年度から平成１９年度まで、一般職員の退職者についての不補充を行い、近年においても指定管理制度、民間委託の導入を積極的に行ったことによるものである。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今後については、多様な住民サービスの必要性が増大し事務量の増加も見込まれるが、事務の効率化を図ることにより、適切な定員管理の維持を図る。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66119</xdr:rowOff>
    </xdr:from>
    <xdr:to>
      <xdr:col>81</xdr:col>
      <xdr:colOff>44450</xdr:colOff>
      <xdr:row>60</xdr:row>
      <xdr:rowOff>73660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53119"/>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64612</xdr:rowOff>
    </xdr:from>
    <xdr:to>
      <xdr:col>77</xdr:col>
      <xdr:colOff>44450</xdr:colOff>
      <xdr:row>60</xdr:row>
      <xdr:rowOff>66119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51612"/>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68439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6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57071</xdr:rowOff>
    </xdr:from>
    <xdr:to>
      <xdr:col>72</xdr:col>
      <xdr:colOff>203200</xdr:colOff>
      <xdr:row>60</xdr:row>
      <xdr:rowOff>64612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44071"/>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56373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17859</xdr:rowOff>
    </xdr:from>
    <xdr:to>
      <xdr:col>68</xdr:col>
      <xdr:colOff>152400</xdr:colOff>
      <xdr:row>60</xdr:row>
      <xdr:rowOff>57071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04859"/>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39784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15319</xdr:rowOff>
    </xdr:from>
    <xdr:to>
      <xdr:col>77</xdr:col>
      <xdr:colOff>95250</xdr:colOff>
      <xdr:row>60</xdr:row>
      <xdr:rowOff>116919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127096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7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13812</xdr:rowOff>
    </xdr:from>
    <xdr:to>
      <xdr:col>73</xdr:col>
      <xdr:colOff>44450</xdr:colOff>
      <xdr:row>60</xdr:row>
      <xdr:rowOff>115412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125589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6271</xdr:rowOff>
    </xdr:from>
    <xdr:to>
      <xdr:col>68</xdr:col>
      <xdr:colOff>203200</xdr:colOff>
      <xdr:row>60</xdr:row>
      <xdr:rowOff>107871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118048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138509</xdr:rowOff>
    </xdr:from>
    <xdr:to>
      <xdr:col>64</xdr:col>
      <xdr:colOff>152400</xdr:colOff>
      <xdr:row>60</xdr:row>
      <xdr:rowOff>68659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78836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2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大型投資事業に係る市債の償還終了や、新規市債発行額の抑制等により近年減少傾向にあったが、令和３年度については臨時財政対策債の元利償還金の増加、西村山広域行政事務組合への公債費に係る負担金の増加等により、前年度に比べ０．３ポイント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161472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149981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13002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116417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424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127199</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大型投資事業の際に借入れた市債の償還が終了したことにより、近年、将来負担比率は減少傾向にある。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ポイント低下した。要因としては、減債基金及び市有施設整備基金残高が増加したことや、市営住宅建設終了による債務負担行為に基づく支出予定額の減少が挙げられる。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50070</xdr:rowOff>
    </xdr:from>
    <xdr:to>
      <xdr:col>77</xdr:col>
      <xdr:colOff>44450</xdr:colOff>
      <xdr:row>15</xdr:row>
      <xdr:rowOff>118840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21820"/>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118840</xdr:rowOff>
    </xdr:from>
    <xdr:to>
      <xdr:col>72</xdr:col>
      <xdr:colOff>203200</xdr:colOff>
      <xdr:row>16</xdr:row>
      <xdr:rowOff>63214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905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114476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8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63214</xdr:rowOff>
    </xdr:from>
    <xdr:to>
      <xdr:col>68</xdr:col>
      <xdr:colOff>152400</xdr:colOff>
      <xdr:row>17</xdr:row>
      <xdr:rowOff>48609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06414"/>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73946</xdr:rowOff>
    </xdr:from>
    <xdr:to>
      <xdr:col>73</xdr:col>
      <xdr:colOff>44450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40213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170720</xdr:rowOff>
    </xdr:from>
    <xdr:to>
      <xdr:col>77</xdr:col>
      <xdr:colOff>95250</xdr:colOff>
      <xdr:row>15</xdr:row>
      <xdr:rowOff>100870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111047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3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68040</xdr:rowOff>
    </xdr:from>
    <xdr:to>
      <xdr:col>73</xdr:col>
      <xdr:colOff>44450</xdr:colOff>
      <xdr:row>15</xdr:row>
      <xdr:rowOff>169640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8367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4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12414</xdr:rowOff>
    </xdr:from>
    <xdr:to>
      <xdr:col>68</xdr:col>
      <xdr:colOff>203200</xdr:colOff>
      <xdr:row>16</xdr:row>
      <xdr:rowOff>114014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124191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169259</xdr:rowOff>
    </xdr:from>
    <xdr:to>
      <xdr:col>64</xdr:col>
      <xdr:colOff>152400</xdr:colOff>
      <xdr:row>17</xdr:row>
      <xdr:rowOff>99409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9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145677</xdr:colOff>
      <xdr:row>26</xdr:row>
      <xdr:rowOff>56030</xdr:rowOff>
    </xdr:from>
    <xdr:ext cx="9099176" cy="430305"/>
    <xdr:sp macro="" textlink="">
      <xdr:nvSpPr>
        <xdr:cNvPr id="472" name="テキスト ボックス 471">
          <a:extLst>
            <a:ext uri="{FF2B5EF4-FFF2-40B4-BE49-F238E27FC236}">
              <a16:creationId xmlns:a16="http://schemas.microsoft.com/office/drawing/2014/main" id="{B7833EC5-7802-49C9-93AF-5F55205E114C}"/>
            </a:ext>
          </a:extLst>
        </xdr:cNvPr>
        <xdr:cNvSpPr txBox="1"/>
      </xdr:nvSpPr>
      <xdr:spPr>
        <a:xfrm>
          <a:off x="784412" y="4426324"/>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また、令和２年度に比べ１．１ポイント減少した要因としては、新型コロナウィルス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ワクチン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接種対策費負担金、個人番号カード交付事業費補助金などの充当特定財源の増が挙げられる。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135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37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24493</xdr:rowOff>
    </xdr:from>
    <xdr:to>
      <xdr:col>20</xdr:col>
      <xdr:colOff>38100</xdr:colOff>
      <xdr:row>39</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5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54428</xdr:rowOff>
    </xdr:from>
    <xdr:to>
      <xdr:col>11</xdr:col>
      <xdr:colOff>60325</xdr:colOff>
      <xdr:row>38</xdr:row>
      <xdr:rowOff>156028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32657</xdr:rowOff>
    </xdr:from>
    <xdr:to>
      <xdr:col>6</xdr:col>
      <xdr:colOff>171450</xdr:colOff>
      <xdr:row>38</xdr:row>
      <xdr:rowOff>134257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119034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類似団体と比較すると、物件費に係る経常収支比率が低くなっている。この要因としては人件費と同様にごみ処理業務や消防業務を一部事務組合で行っていることにある。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令和３年度は前年度に比べ０．９ポイント減となっているが、学校給食に関する物件費へのまちづくり基金充当額が増加したこと等が要因として挙げられる。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今後も事業費の増加を抑制するため、事務事業の見直し等による適正化に努めたい。</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17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子育て支援関係経費に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額が減った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。事務事業の見直し等に努め、効率的な財政運営により適正な水準を保つよう努める。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98000"/>
          <a:ext cx="8382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58</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980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令和３年度は前年度に比べ１．０ポイント減少した。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コロナウィルス感染を懸念した高齢者の介護サービス利用控え・医療機関受診控えにより給付費が減り、介護保険特別会計、後期高齢者医療特別会計への操出金が減少したことが挙げられる。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依然として、類似団体平均よりも高い水準にあるため、特別会計においての事務事業の見直し等に努め、比率の適正化を図っていく。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12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58</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9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令和３年度は前年度より１．７ポイント減少したが、前年度と同様に類似団体の平均値を上回った。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観光関係経費へのまちづくり基金充当額が増加したこと等が前年度から減少した要因として挙げられる。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事務事業の見直し等に努め、適正な水準を保っていきたい。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369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38</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6320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168148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公債費については、大型投資事業の償還終了や市債の発行抑制に努めたこと等により、平成２８年度より類似団体の平均値を下回っている。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今後は、公共施設の老朽化に伴う大規模修繕や建替えにより、市債発行額の増加が見込まれるため、計画的で適正な施設管理による整備を行い、市債の発行額を平準化し、水準を適正に保つよう努める。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334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160020</xdr:rowOff>
    </xdr:from>
    <xdr:to>
      <xdr:col>20</xdr:col>
      <xdr:colOff>38100</xdr:colOff>
      <xdr:row>79</xdr:row>
      <xdr:rowOff>90170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20320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167639</xdr:rowOff>
    </xdr:from>
    <xdr:to>
      <xdr:col>15</xdr:col>
      <xdr:colOff>149225</xdr:colOff>
      <xdr:row>79</xdr:row>
      <xdr:rowOff>97789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167639</xdr:rowOff>
    </xdr:from>
    <xdr:to>
      <xdr:col>11</xdr:col>
      <xdr:colOff>60325</xdr:colOff>
      <xdr:row>79</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より０．４ポイント減少したが、類似団体平均を４．０ポイント上回る水準となった。ポイントが減少した主な要因としては、病院の経営健全化の取組みにより収益が改善され、病院事業会計負担金が減少した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今後、施設や機械設備等の老朽化への対応等により負担金が増加していくことが見込まれるが、各公営企業との連携を密にし、効率的かつ効果的な事業実施に努め、適正な水準を保つよう努める。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62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78994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159004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79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74684</xdr:rowOff>
    </xdr:from>
    <xdr:to>
      <xdr:col>29</xdr:col>
      <xdr:colOff>127000</xdr:colOff>
      <xdr:row>17</xdr:row>
      <xdr:rowOff>118747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6959"/>
          <a:ext cx="647700" cy="44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118747</xdr:rowOff>
    </xdr:from>
    <xdr:to>
      <xdr:col>26</xdr:col>
      <xdr:colOff>50800</xdr:colOff>
      <xdr:row>18</xdr:row>
      <xdr:rowOff>21520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81022"/>
          <a:ext cx="698500" cy="7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88612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6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21520</xdr:rowOff>
    </xdr:from>
    <xdr:to>
      <xdr:col>22</xdr:col>
      <xdr:colOff>114300</xdr:colOff>
      <xdr:row>18</xdr:row>
      <xdr:rowOff>46552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55245"/>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130989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46552</xdr:rowOff>
    </xdr:from>
    <xdr:to>
      <xdr:col>18</xdr:col>
      <xdr:colOff>177800</xdr:colOff>
      <xdr:row>18</xdr:row>
      <xdr:rowOff>47080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80277"/>
          <a:ext cx="698500" cy="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153963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23884</xdr:rowOff>
    </xdr:from>
    <xdr:to>
      <xdr:col>29</xdr:col>
      <xdr:colOff>177800</xdr:colOff>
      <xdr:row>17</xdr:row>
      <xdr:rowOff>125484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167411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67947</xdr:rowOff>
    </xdr:from>
    <xdr:to>
      <xdr:col>26</xdr:col>
      <xdr:colOff>101600</xdr:colOff>
      <xdr:row>17</xdr:row>
      <xdr:rowOff>169547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30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154324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16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142170</xdr:rowOff>
    </xdr:from>
    <xdr:to>
      <xdr:col>22</xdr:col>
      <xdr:colOff>165100</xdr:colOff>
      <xdr:row>18</xdr:row>
      <xdr:rowOff>72320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0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57097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9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167202</xdr:rowOff>
    </xdr:from>
    <xdr:to>
      <xdr:col>19</xdr:col>
      <xdr:colOff>38100</xdr:colOff>
      <xdr:row>18</xdr:row>
      <xdr:rowOff>97352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2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82129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1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167730</xdr:rowOff>
    </xdr:from>
    <xdr:to>
      <xdr:col>15</xdr:col>
      <xdr:colOff>101600</xdr:colOff>
      <xdr:row>18</xdr:row>
      <xdr:rowOff>97880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30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82657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1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23477</xdr:rowOff>
    </xdr:from>
    <xdr:to>
      <xdr:col>29</xdr:col>
      <xdr:colOff>127000</xdr:colOff>
      <xdr:row>36</xdr:row>
      <xdr:rowOff>99470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76727"/>
          <a:ext cx="6477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99470</xdr:rowOff>
    </xdr:from>
    <xdr:to>
      <xdr:col>26</xdr:col>
      <xdr:colOff>50800</xdr:colOff>
      <xdr:row>36</xdr:row>
      <xdr:rowOff>138953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52720"/>
          <a:ext cx="698500" cy="39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243266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5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138953</xdr:rowOff>
    </xdr:from>
    <xdr:to>
      <xdr:col>22</xdr:col>
      <xdr:colOff>114300</xdr:colOff>
      <xdr:row>36</xdr:row>
      <xdr:rowOff>157338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92203"/>
          <a:ext cx="698500" cy="1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109071</xdr:rowOff>
    </xdr:from>
    <xdr:to>
      <xdr:col>18</xdr:col>
      <xdr:colOff>177800</xdr:colOff>
      <xdr:row>36</xdr:row>
      <xdr:rowOff>157338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62321"/>
          <a:ext cx="698500" cy="4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220046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188369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315577</xdr:rowOff>
    </xdr:from>
    <xdr:to>
      <xdr:col>29</xdr:col>
      <xdr:colOff>177800</xdr:colOff>
      <xdr:row>36</xdr:row>
      <xdr:rowOff>74277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2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287654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48670</xdr:rowOff>
    </xdr:from>
    <xdr:to>
      <xdr:col>26</xdr:col>
      <xdr:colOff>101600</xdr:colOff>
      <xdr:row>36</xdr:row>
      <xdr:rowOff>150270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0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135047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8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88153</xdr:rowOff>
    </xdr:from>
    <xdr:to>
      <xdr:col>22</xdr:col>
      <xdr:colOff>165100</xdr:colOff>
      <xdr:row>37</xdr:row>
      <xdr:rowOff>18303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4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106538</xdr:rowOff>
    </xdr:from>
    <xdr:to>
      <xdr:col>19</xdr:col>
      <xdr:colOff>38100</xdr:colOff>
      <xdr:row>37</xdr:row>
      <xdr:rowOff>36688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5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21465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4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58271</xdr:rowOff>
    </xdr:from>
    <xdr:to>
      <xdr:col>15</xdr:col>
      <xdr:colOff>101600</xdr:colOff>
      <xdr:row>36</xdr:row>
      <xdr:rowOff>159871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1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144648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9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3846</xdr:rowOff>
    </xdr:from>
    <xdr:to>
      <xdr:col>24</xdr:col>
      <xdr:colOff>63500</xdr:colOff>
      <xdr:row>37</xdr:row>
      <xdr:rowOff>30952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7496"/>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30952</xdr:rowOff>
    </xdr:from>
    <xdr:to>
      <xdr:col>19</xdr:col>
      <xdr:colOff>177800</xdr:colOff>
      <xdr:row>37</xdr:row>
      <xdr:rowOff>150281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4602"/>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40851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147995</xdr:rowOff>
    </xdr:from>
    <xdr:to>
      <xdr:col>15</xdr:col>
      <xdr:colOff>50800</xdr:colOff>
      <xdr:row>37</xdr:row>
      <xdr:rowOff>150281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916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25568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138524</xdr:rowOff>
    </xdr:from>
    <xdr:to>
      <xdr:col>10</xdr:col>
      <xdr:colOff>114300</xdr:colOff>
      <xdr:row>37</xdr:row>
      <xdr:rowOff>147995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8217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28817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42990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0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124496</xdr:rowOff>
    </xdr:from>
    <xdr:to>
      <xdr:col>24</xdr:col>
      <xdr:colOff>114300</xdr:colOff>
      <xdr:row>37</xdr:row>
      <xdr:rowOff>54646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102923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151602</xdr:rowOff>
    </xdr:from>
    <xdr:to>
      <xdr:col>20</xdr:col>
      <xdr:colOff>38100</xdr:colOff>
      <xdr:row>37</xdr:row>
      <xdr:rowOff>81752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72879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99481</xdr:rowOff>
    </xdr:from>
    <xdr:to>
      <xdr:col>15</xdr:col>
      <xdr:colOff>101600</xdr:colOff>
      <xdr:row>38</xdr:row>
      <xdr:rowOff>29631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20758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97195</xdr:rowOff>
    </xdr:from>
    <xdr:to>
      <xdr:col>10</xdr:col>
      <xdr:colOff>165100</xdr:colOff>
      <xdr:row>38</xdr:row>
      <xdr:rowOff>27345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18472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87724</xdr:rowOff>
    </xdr:from>
    <xdr:to>
      <xdr:col>6</xdr:col>
      <xdr:colOff>38100</xdr:colOff>
      <xdr:row>38</xdr:row>
      <xdr:rowOff>17875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13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33358</xdr:rowOff>
    </xdr:from>
    <xdr:to>
      <xdr:col>24</xdr:col>
      <xdr:colOff>63500</xdr:colOff>
      <xdr:row>56</xdr:row>
      <xdr:rowOff>40336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34558"/>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33358</xdr:rowOff>
    </xdr:from>
    <xdr:to>
      <xdr:col>19</xdr:col>
      <xdr:colOff>177800</xdr:colOff>
      <xdr:row>56</xdr:row>
      <xdr:rowOff>96517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34558"/>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19335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96517</xdr:rowOff>
    </xdr:from>
    <xdr:to>
      <xdr:col>15</xdr:col>
      <xdr:colOff>50800</xdr:colOff>
      <xdr:row>57</xdr:row>
      <xdr:rowOff>47117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97717"/>
          <a:ext cx="889000" cy="1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56129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47117</xdr:rowOff>
    </xdr:from>
    <xdr:to>
      <xdr:col>10</xdr:col>
      <xdr:colOff>114300</xdr:colOff>
      <xdr:row>57</xdr:row>
      <xdr:rowOff>164574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9767"/>
          <a:ext cx="889000" cy="1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125014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160986</xdr:rowOff>
    </xdr:from>
    <xdr:to>
      <xdr:col>24</xdr:col>
      <xdr:colOff>114300</xdr:colOff>
      <xdr:row>56</xdr:row>
      <xdr:rowOff>91136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12413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154008</xdr:rowOff>
    </xdr:from>
    <xdr:to>
      <xdr:col>20</xdr:col>
      <xdr:colOff>38100</xdr:colOff>
      <xdr:row>56</xdr:row>
      <xdr:rowOff>84158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75285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45717</xdr:rowOff>
    </xdr:from>
    <xdr:to>
      <xdr:col>15</xdr:col>
      <xdr:colOff>101600</xdr:colOff>
      <xdr:row>56</xdr:row>
      <xdr:rowOff>147317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138444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167767</xdr:rowOff>
    </xdr:from>
    <xdr:to>
      <xdr:col>10</xdr:col>
      <xdr:colOff>165100</xdr:colOff>
      <xdr:row>57</xdr:row>
      <xdr:rowOff>97917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89044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113774</xdr:rowOff>
    </xdr:from>
    <xdr:to>
      <xdr:col>6</xdr:col>
      <xdr:colOff>38100</xdr:colOff>
      <xdr:row>58</xdr:row>
      <xdr:rowOff>43924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35051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21380</xdr:rowOff>
    </xdr:from>
    <xdr:to>
      <xdr:col>24</xdr:col>
      <xdr:colOff>63500</xdr:colOff>
      <xdr:row>78</xdr:row>
      <xdr:rowOff>35173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4480"/>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35173</xdr:rowOff>
    </xdr:from>
    <xdr:to>
      <xdr:col>19</xdr:col>
      <xdr:colOff>177800</xdr:colOff>
      <xdr:row>78</xdr:row>
      <xdr:rowOff>131490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8273"/>
          <a:ext cx="8890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77100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82302</xdr:rowOff>
    </xdr:from>
    <xdr:to>
      <xdr:col>15</xdr:col>
      <xdr:colOff>50800</xdr:colOff>
      <xdr:row>78</xdr:row>
      <xdr:rowOff>131490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55402"/>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57119</xdr:rowOff>
    </xdr:from>
    <xdr:to>
      <xdr:col>10</xdr:col>
      <xdr:colOff>114300</xdr:colOff>
      <xdr:row>78</xdr:row>
      <xdr:rowOff>82302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30219"/>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105255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142030</xdr:rowOff>
    </xdr:from>
    <xdr:to>
      <xdr:col>24</xdr:col>
      <xdr:colOff>114300</xdr:colOff>
      <xdr:row>78</xdr:row>
      <xdr:rowOff>72180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164907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155823</xdr:rowOff>
    </xdr:from>
    <xdr:to>
      <xdr:col>20</xdr:col>
      <xdr:colOff>38100</xdr:colOff>
      <xdr:row>78</xdr:row>
      <xdr:rowOff>85973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80690</xdr:rowOff>
    </xdr:from>
    <xdr:to>
      <xdr:col>15</xdr:col>
      <xdr:colOff>101600</xdr:colOff>
      <xdr:row>79</xdr:row>
      <xdr:rowOff>10840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31502</xdr:rowOff>
    </xdr:from>
    <xdr:to>
      <xdr:col>10</xdr:col>
      <xdr:colOff>165100</xdr:colOff>
      <xdr:row>78</xdr:row>
      <xdr:rowOff>133102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124229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6319</xdr:rowOff>
    </xdr:from>
    <xdr:to>
      <xdr:col>6</xdr:col>
      <xdr:colOff>38100</xdr:colOff>
      <xdr:row>78</xdr:row>
      <xdr:rowOff>107919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124446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101295</xdr:rowOff>
    </xdr:from>
    <xdr:to>
      <xdr:col>24</xdr:col>
      <xdr:colOff>63500</xdr:colOff>
      <xdr:row>97</xdr:row>
      <xdr:rowOff>100876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89045"/>
          <a:ext cx="838200" cy="3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100876</xdr:rowOff>
    </xdr:from>
    <xdr:to>
      <xdr:col>19</xdr:col>
      <xdr:colOff>177800</xdr:colOff>
      <xdr:row>98</xdr:row>
      <xdr:rowOff>31877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1526"/>
          <a:ext cx="8890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86720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31877</xdr:rowOff>
    </xdr:from>
    <xdr:to>
      <xdr:col>15</xdr:col>
      <xdr:colOff>50800</xdr:colOff>
      <xdr:row>98</xdr:row>
      <xdr:rowOff>107277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3977"/>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85907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107277</xdr:rowOff>
    </xdr:from>
    <xdr:to>
      <xdr:col>10</xdr:col>
      <xdr:colOff>114300</xdr:colOff>
      <xdr:row>98</xdr:row>
      <xdr:rowOff>151307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9377"/>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139070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149344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50495</xdr:rowOff>
    </xdr:from>
    <xdr:to>
      <xdr:col>24</xdr:col>
      <xdr:colOff>114300</xdr:colOff>
      <xdr:row>95</xdr:row>
      <xdr:rowOff>152095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73372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8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50076</xdr:rowOff>
    </xdr:from>
    <xdr:to>
      <xdr:col>20</xdr:col>
      <xdr:colOff>38100</xdr:colOff>
      <xdr:row>97</xdr:row>
      <xdr:rowOff>151676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142803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152527</xdr:rowOff>
    </xdr:from>
    <xdr:to>
      <xdr:col>15</xdr:col>
      <xdr:colOff>101600</xdr:colOff>
      <xdr:row>98</xdr:row>
      <xdr:rowOff>82677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73804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56477</xdr:rowOff>
    </xdr:from>
    <xdr:to>
      <xdr:col>10</xdr:col>
      <xdr:colOff>165100</xdr:colOff>
      <xdr:row>98</xdr:row>
      <xdr:rowOff>158077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149204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100507</xdr:rowOff>
    </xdr:from>
    <xdr:to>
      <xdr:col>6</xdr:col>
      <xdr:colOff>38100</xdr:colOff>
      <xdr:row>99</xdr:row>
      <xdr:rowOff>30657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21784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159798</xdr:rowOff>
    </xdr:from>
    <xdr:to>
      <xdr:col>55</xdr:col>
      <xdr:colOff>0</xdr:colOff>
      <xdr:row>35</xdr:row>
      <xdr:rowOff>58305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74748"/>
          <a:ext cx="838200" cy="5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40686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2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159798</xdr:rowOff>
    </xdr:from>
    <xdr:to>
      <xdr:col>50</xdr:col>
      <xdr:colOff>114300</xdr:colOff>
      <xdr:row>36</xdr:row>
      <xdr:rowOff>60545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74748"/>
          <a:ext cx="889000" cy="7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31220</xdr:rowOff>
    </xdr:from>
    <xdr:to>
      <xdr:col>50</xdr:col>
      <xdr:colOff>165100</xdr:colOff>
      <xdr:row>33</xdr:row>
      <xdr:rowOff>132820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123947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78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60545</xdr:rowOff>
    </xdr:from>
    <xdr:to>
      <xdr:col>45</xdr:col>
      <xdr:colOff>177800</xdr:colOff>
      <xdr:row>36</xdr:row>
      <xdr:rowOff>120886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32745"/>
          <a:ext cx="889000" cy="6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84378</xdr:rowOff>
    </xdr:from>
    <xdr:to>
      <xdr:col>46</xdr:col>
      <xdr:colOff>38100</xdr:colOff>
      <xdr:row>37</xdr:row>
      <xdr:rowOff>14528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5655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102177</xdr:rowOff>
    </xdr:from>
    <xdr:to>
      <xdr:col>41</xdr:col>
      <xdr:colOff>50800</xdr:colOff>
      <xdr:row>36</xdr:row>
      <xdr:rowOff>120886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74377"/>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112062</xdr:rowOff>
    </xdr:from>
    <xdr:to>
      <xdr:col>41</xdr:col>
      <xdr:colOff>101600</xdr:colOff>
      <xdr:row>37</xdr:row>
      <xdr:rowOff>42212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33339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117640</xdr:rowOff>
    </xdr:from>
    <xdr:to>
      <xdr:col>36</xdr:col>
      <xdr:colOff>165100</xdr:colOff>
      <xdr:row>37</xdr:row>
      <xdr:rowOff>47790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38917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7505</xdr:rowOff>
    </xdr:from>
    <xdr:to>
      <xdr:col>55</xdr:col>
      <xdr:colOff>50800</xdr:colOff>
      <xdr:row>35</xdr:row>
      <xdr:rowOff>109105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30382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5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108998</xdr:rowOff>
    </xdr:from>
    <xdr:to>
      <xdr:col>50</xdr:col>
      <xdr:colOff>165100</xdr:colOff>
      <xdr:row>32</xdr:row>
      <xdr:rowOff>39148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55675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9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9745</xdr:rowOff>
    </xdr:from>
    <xdr:to>
      <xdr:col>46</xdr:col>
      <xdr:colOff>38100</xdr:colOff>
      <xdr:row>36</xdr:row>
      <xdr:rowOff>111345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127872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70086</xdr:rowOff>
    </xdr:from>
    <xdr:to>
      <xdr:col>41</xdr:col>
      <xdr:colOff>101600</xdr:colOff>
      <xdr:row>37</xdr:row>
      <xdr:rowOff>236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16763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51377</xdr:rowOff>
    </xdr:from>
    <xdr:to>
      <xdr:col>36</xdr:col>
      <xdr:colOff>165100</xdr:colOff>
      <xdr:row>36</xdr:row>
      <xdr:rowOff>152977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169504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50706</xdr:rowOff>
    </xdr:from>
    <xdr:to>
      <xdr:col>55</xdr:col>
      <xdr:colOff>0</xdr:colOff>
      <xdr:row>56</xdr:row>
      <xdr:rowOff>67576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51906"/>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67576</xdr:rowOff>
    </xdr:from>
    <xdr:to>
      <xdr:col>50</xdr:col>
      <xdr:colOff>114300</xdr:colOff>
      <xdr:row>56</xdr:row>
      <xdr:rowOff>122372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68776"/>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91721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112420</xdr:rowOff>
    </xdr:from>
    <xdr:to>
      <xdr:col>45</xdr:col>
      <xdr:colOff>177800</xdr:colOff>
      <xdr:row>56</xdr:row>
      <xdr:rowOff>122372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13620"/>
          <a:ext cx="8890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80680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112420</xdr:rowOff>
    </xdr:from>
    <xdr:to>
      <xdr:col>41</xdr:col>
      <xdr:colOff>50800</xdr:colOff>
      <xdr:row>57</xdr:row>
      <xdr:rowOff>64803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13620"/>
          <a:ext cx="889000" cy="1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148558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171356</xdr:rowOff>
    </xdr:from>
    <xdr:to>
      <xdr:col>55</xdr:col>
      <xdr:colOff>50800</xdr:colOff>
      <xdr:row>56</xdr:row>
      <xdr:rowOff>101506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149783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16776</xdr:rowOff>
    </xdr:from>
    <xdr:to>
      <xdr:col>50</xdr:col>
      <xdr:colOff>165100</xdr:colOff>
      <xdr:row>56</xdr:row>
      <xdr:rowOff>118376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109503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71572</xdr:rowOff>
    </xdr:from>
    <xdr:to>
      <xdr:col>46</xdr:col>
      <xdr:colOff>38100</xdr:colOff>
      <xdr:row>57</xdr:row>
      <xdr:rowOff>1722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164299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61620</xdr:rowOff>
    </xdr:from>
    <xdr:to>
      <xdr:col>41</xdr:col>
      <xdr:colOff>101600</xdr:colOff>
      <xdr:row>56</xdr:row>
      <xdr:rowOff>163220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154347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14003</xdr:rowOff>
    </xdr:from>
    <xdr:to>
      <xdr:col>36</xdr:col>
      <xdr:colOff>165100</xdr:colOff>
      <xdr:row>57</xdr:row>
      <xdr:rowOff>115603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106730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69647</xdr:rowOff>
    </xdr:from>
    <xdr:to>
      <xdr:col>55</xdr:col>
      <xdr:colOff>0</xdr:colOff>
      <xdr:row>76</xdr:row>
      <xdr:rowOff>118911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99847"/>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28142</xdr:rowOff>
    </xdr:from>
    <xdr:to>
      <xdr:col>50</xdr:col>
      <xdr:colOff>114300</xdr:colOff>
      <xdr:row>76</xdr:row>
      <xdr:rowOff>118911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058342"/>
          <a:ext cx="889000" cy="9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89400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131800</xdr:rowOff>
    </xdr:from>
    <xdr:to>
      <xdr:col>45</xdr:col>
      <xdr:colOff>177800</xdr:colOff>
      <xdr:row>76</xdr:row>
      <xdr:rowOff>28142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990550"/>
          <a:ext cx="8890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98925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131800</xdr:rowOff>
    </xdr:from>
    <xdr:to>
      <xdr:col>41</xdr:col>
      <xdr:colOff>50800</xdr:colOff>
      <xdr:row>77</xdr:row>
      <xdr:rowOff>112204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990550"/>
          <a:ext cx="889000" cy="3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117733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111624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18847</xdr:rowOff>
    </xdr:from>
    <xdr:to>
      <xdr:col>55</xdr:col>
      <xdr:colOff>50800</xdr:colOff>
      <xdr:row>76</xdr:row>
      <xdr:rowOff>120447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41724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68111</xdr:rowOff>
    </xdr:from>
    <xdr:to>
      <xdr:col>50</xdr:col>
      <xdr:colOff>165100</xdr:colOff>
      <xdr:row>76</xdr:row>
      <xdr:rowOff>169711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148792</xdr:rowOff>
    </xdr:from>
    <xdr:to>
      <xdr:col>46</xdr:col>
      <xdr:colOff>38100</xdr:colOff>
      <xdr:row>76</xdr:row>
      <xdr:rowOff>78942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95470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7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81000</xdr:rowOff>
    </xdr:from>
    <xdr:to>
      <xdr:col>41</xdr:col>
      <xdr:colOff>101600</xdr:colOff>
      <xdr:row>76</xdr:row>
      <xdr:rowOff>11150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9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27677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61404</xdr:rowOff>
    </xdr:from>
    <xdr:to>
      <xdr:col>36</xdr:col>
      <xdr:colOff>165100</xdr:colOff>
      <xdr:row>77</xdr:row>
      <xdr:rowOff>163004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154131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118951</xdr:rowOff>
    </xdr:from>
    <xdr:to>
      <xdr:col>55</xdr:col>
      <xdr:colOff>0</xdr:colOff>
      <xdr:row>99</xdr:row>
      <xdr:rowOff>574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921051"/>
          <a:ext cx="8382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118951</xdr:rowOff>
    </xdr:from>
    <xdr:to>
      <xdr:col>50</xdr:col>
      <xdr:colOff>114300</xdr:colOff>
      <xdr:row>99</xdr:row>
      <xdr:rowOff>18413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21051"/>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67367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9840</xdr:rowOff>
    </xdr:from>
    <xdr:to>
      <xdr:col>45</xdr:col>
      <xdr:colOff>177800</xdr:colOff>
      <xdr:row>99</xdr:row>
      <xdr:rowOff>18413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98339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9840</xdr:rowOff>
    </xdr:from>
    <xdr:to>
      <xdr:col>41</xdr:col>
      <xdr:colOff>50800</xdr:colOff>
      <xdr:row>99</xdr:row>
      <xdr:rowOff>14526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98339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107769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121224</xdr:rowOff>
    </xdr:from>
    <xdr:to>
      <xdr:col>55</xdr:col>
      <xdr:colOff>50800</xdr:colOff>
      <xdr:row>99</xdr:row>
      <xdr:rowOff>51374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9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36151</xdr:rowOff>
    </xdr:from>
    <xdr:ext cx="469744"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83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68151</xdr:rowOff>
    </xdr:from>
    <xdr:to>
      <xdr:col>50</xdr:col>
      <xdr:colOff>165100</xdr:colOff>
      <xdr:row>98</xdr:row>
      <xdr:rowOff>169751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160878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6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139063</xdr:rowOff>
    </xdr:from>
    <xdr:to>
      <xdr:col>46</xdr:col>
      <xdr:colOff>38100</xdr:colOff>
      <xdr:row>99</xdr:row>
      <xdr:rowOff>69213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9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60340</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70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130490</xdr:rowOff>
    </xdr:from>
    <xdr:to>
      <xdr:col>41</xdr:col>
      <xdr:colOff>101600</xdr:colOff>
      <xdr:row>99</xdr:row>
      <xdr:rowOff>60640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51767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70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135176</xdr:rowOff>
    </xdr:from>
    <xdr:to>
      <xdr:col>36</xdr:col>
      <xdr:colOff>165100</xdr:colOff>
      <xdr:row>99</xdr:row>
      <xdr:rowOff>65326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9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56453</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70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43818</xdr:rowOff>
    </xdr:from>
    <xdr:to>
      <xdr:col>85</xdr:col>
      <xdr:colOff>127000</xdr:colOff>
      <xdr:row>38</xdr:row>
      <xdr:rowOff>62140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58918"/>
          <a:ext cx="8382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43818</xdr:rowOff>
    </xdr:from>
    <xdr:to>
      <xdr:col>81</xdr:col>
      <xdr:colOff>50800</xdr:colOff>
      <xdr:row>39</xdr:row>
      <xdr:rowOff>75660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58918"/>
          <a:ext cx="889000" cy="20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36883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75660</xdr:rowOff>
    </xdr:from>
    <xdr:to>
      <xdr:col>76</xdr:col>
      <xdr:colOff>114300</xdr:colOff>
      <xdr:row>39</xdr:row>
      <xdr:rowOff>78892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62210"/>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7263</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78892</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65442"/>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40149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163430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11340</xdr:rowOff>
    </xdr:from>
    <xdr:to>
      <xdr:col>85</xdr:col>
      <xdr:colOff>177800</xdr:colOff>
      <xdr:row>38</xdr:row>
      <xdr:rowOff>112940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34216</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164468</xdr:rowOff>
    </xdr:from>
    <xdr:to>
      <xdr:col>81</xdr:col>
      <xdr:colOff>101600</xdr:colOff>
      <xdr:row>38</xdr:row>
      <xdr:rowOff>94618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85745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6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24860</xdr:rowOff>
    </xdr:from>
    <xdr:to>
      <xdr:col>76</xdr:col>
      <xdr:colOff>165100</xdr:colOff>
      <xdr:row>39</xdr:row>
      <xdr:rowOff>126460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117587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80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28092</xdr:rowOff>
    </xdr:from>
    <xdr:to>
      <xdr:col>72</xdr:col>
      <xdr:colOff>38100</xdr:colOff>
      <xdr:row>39</xdr:row>
      <xdr:rowOff>129692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120819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807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47853</xdr:rowOff>
    </xdr:from>
    <xdr:to>
      <xdr:col>85</xdr:col>
      <xdr:colOff>127000</xdr:colOff>
      <xdr:row>76</xdr:row>
      <xdr:rowOff>54063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78053"/>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49581</xdr:rowOff>
    </xdr:from>
    <xdr:to>
      <xdr:col>81</xdr:col>
      <xdr:colOff>50800</xdr:colOff>
      <xdr:row>76</xdr:row>
      <xdr:rowOff>54063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07978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73499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30950</xdr:rowOff>
    </xdr:from>
    <xdr:to>
      <xdr:col>76</xdr:col>
      <xdr:colOff>114300</xdr:colOff>
      <xdr:row>76</xdr:row>
      <xdr:rowOff>49581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6115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90479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14312</xdr:rowOff>
    </xdr:from>
    <xdr:to>
      <xdr:col>71</xdr:col>
      <xdr:colOff>177800</xdr:colOff>
      <xdr:row>76</xdr:row>
      <xdr:rowOff>30950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44512"/>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82135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79277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4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168503</xdr:rowOff>
    </xdr:from>
    <xdr:to>
      <xdr:col>85</xdr:col>
      <xdr:colOff>177800</xdr:colOff>
      <xdr:row>76</xdr:row>
      <xdr:rowOff>98653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146930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3263</xdr:rowOff>
    </xdr:from>
    <xdr:to>
      <xdr:col>81</xdr:col>
      <xdr:colOff>101600</xdr:colOff>
      <xdr:row>76</xdr:row>
      <xdr:rowOff>104863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95990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170231</xdr:rowOff>
    </xdr:from>
    <xdr:to>
      <xdr:col>76</xdr:col>
      <xdr:colOff>165100</xdr:colOff>
      <xdr:row>76</xdr:row>
      <xdr:rowOff>100381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91508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151600</xdr:rowOff>
    </xdr:from>
    <xdr:to>
      <xdr:col>72</xdr:col>
      <xdr:colOff>38100</xdr:colOff>
      <xdr:row>76</xdr:row>
      <xdr:rowOff>81750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72877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134963</xdr:rowOff>
    </xdr:from>
    <xdr:to>
      <xdr:col>67</xdr:col>
      <xdr:colOff>101600</xdr:colOff>
      <xdr:row>76</xdr:row>
      <xdr:rowOff>65112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56239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1372</xdr:rowOff>
    </xdr:from>
    <xdr:to>
      <xdr:col>85</xdr:col>
      <xdr:colOff>127000</xdr:colOff>
      <xdr:row>93</xdr:row>
      <xdr:rowOff>117132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5946222"/>
          <a:ext cx="838200" cy="1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1372</xdr:rowOff>
    </xdr:from>
    <xdr:to>
      <xdr:col>81</xdr:col>
      <xdr:colOff>50800</xdr:colOff>
      <xdr:row>93</xdr:row>
      <xdr:rowOff>39942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946222"/>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26306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39942</xdr:rowOff>
    </xdr:from>
    <xdr:to>
      <xdr:col>76</xdr:col>
      <xdr:colOff>114300</xdr:colOff>
      <xdr:row>94</xdr:row>
      <xdr:rowOff>152425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5984792"/>
          <a:ext cx="889000" cy="28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105263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152425</xdr:rowOff>
    </xdr:from>
    <xdr:to>
      <xdr:col>71</xdr:col>
      <xdr:colOff>177800</xdr:colOff>
      <xdr:row>97</xdr:row>
      <xdr:rowOff>89573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268725"/>
          <a:ext cx="889000" cy="4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155681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66332</xdr:rowOff>
    </xdr:from>
    <xdr:to>
      <xdr:col>85</xdr:col>
      <xdr:colOff>177800</xdr:colOff>
      <xdr:row>93</xdr:row>
      <xdr:rowOff>167932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0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89209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8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122022</xdr:rowOff>
    </xdr:from>
    <xdr:to>
      <xdr:col>81</xdr:col>
      <xdr:colOff>101600</xdr:colOff>
      <xdr:row>93</xdr:row>
      <xdr:rowOff>52172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8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68699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6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160592</xdr:rowOff>
    </xdr:from>
    <xdr:to>
      <xdr:col>76</xdr:col>
      <xdr:colOff>165100</xdr:colOff>
      <xdr:row>93</xdr:row>
      <xdr:rowOff>90742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59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107269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570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101625</xdr:rowOff>
    </xdr:from>
    <xdr:to>
      <xdr:col>72</xdr:col>
      <xdr:colOff>38100</xdr:colOff>
      <xdr:row>95</xdr:row>
      <xdr:rowOff>31775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2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48302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59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38773</xdr:rowOff>
    </xdr:from>
    <xdr:to>
      <xdr:col>67</xdr:col>
      <xdr:colOff>101600</xdr:colOff>
      <xdr:row>97</xdr:row>
      <xdr:rowOff>140373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156900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171018</xdr:rowOff>
    </xdr:from>
    <xdr:to>
      <xdr:col>116</xdr:col>
      <xdr:colOff>63500</xdr:colOff>
      <xdr:row>53</xdr:row>
      <xdr:rowOff>9513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086418"/>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171018</xdr:rowOff>
    </xdr:from>
    <xdr:to>
      <xdr:col>111</xdr:col>
      <xdr:colOff>177800</xdr:colOff>
      <xdr:row>54</xdr:row>
      <xdr:rowOff>58471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086418"/>
          <a:ext cx="889000" cy="2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18254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6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58471</xdr:rowOff>
    </xdr:from>
    <xdr:to>
      <xdr:col>107</xdr:col>
      <xdr:colOff>50800</xdr:colOff>
      <xdr:row>56</xdr:row>
      <xdr:rowOff>122707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316771"/>
          <a:ext cx="889000" cy="40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49230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99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91160</xdr:rowOff>
    </xdr:from>
    <xdr:to>
      <xdr:col>102</xdr:col>
      <xdr:colOff>114300</xdr:colOff>
      <xdr:row>56</xdr:row>
      <xdr:rowOff>122707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6923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44962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98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52811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130163</xdr:rowOff>
    </xdr:from>
    <xdr:to>
      <xdr:col>116</xdr:col>
      <xdr:colOff>114300</xdr:colOff>
      <xdr:row>53</xdr:row>
      <xdr:rowOff>60313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153040</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88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120218</xdr:rowOff>
    </xdr:from>
    <xdr:to>
      <xdr:col>112</xdr:col>
      <xdr:colOff>38100</xdr:colOff>
      <xdr:row>53</xdr:row>
      <xdr:rowOff>50368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66895</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7671</xdr:rowOff>
    </xdr:from>
    <xdr:to>
      <xdr:col>107</xdr:col>
      <xdr:colOff>101600</xdr:colOff>
      <xdr:row>54</xdr:row>
      <xdr:rowOff>109271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2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125798</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04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71907</xdr:rowOff>
    </xdr:from>
    <xdr:to>
      <xdr:col>102</xdr:col>
      <xdr:colOff>165100</xdr:colOff>
      <xdr:row>57</xdr:row>
      <xdr:rowOff>2057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6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18584</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4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40360</xdr:rowOff>
    </xdr:from>
    <xdr:to>
      <xdr:col>98</xdr:col>
      <xdr:colOff>38100</xdr:colOff>
      <xdr:row>56</xdr:row>
      <xdr:rowOff>141960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6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158487</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4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60700</xdr:rowOff>
    </xdr:from>
    <xdr:to>
      <xdr:col>116</xdr:col>
      <xdr:colOff>63500</xdr:colOff>
      <xdr:row>77</xdr:row>
      <xdr:rowOff>73101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262350"/>
          <a:ext cx="8382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167418</xdr:rowOff>
    </xdr:from>
    <xdr:to>
      <xdr:col>111</xdr:col>
      <xdr:colOff>177800</xdr:colOff>
      <xdr:row>77</xdr:row>
      <xdr:rowOff>60700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26168"/>
          <a:ext cx="8890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167418</xdr:rowOff>
    </xdr:from>
    <xdr:to>
      <xdr:col>107</xdr:col>
      <xdr:colOff>50800</xdr:colOff>
      <xdr:row>76</xdr:row>
      <xdr:rowOff>17304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2616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18470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17304</xdr:rowOff>
    </xdr:from>
    <xdr:to>
      <xdr:col>102</xdr:col>
      <xdr:colOff>114300</xdr:colOff>
      <xdr:row>76</xdr:row>
      <xdr:rowOff>26448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47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165002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147229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22301</xdr:rowOff>
    </xdr:from>
    <xdr:to>
      <xdr:col>116</xdr:col>
      <xdr:colOff>114300</xdr:colOff>
      <xdr:row>77</xdr:row>
      <xdr:rowOff>123901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9900</xdr:rowOff>
    </xdr:from>
    <xdr:to>
      <xdr:col>112</xdr:col>
      <xdr:colOff>38100</xdr:colOff>
      <xdr:row>77</xdr:row>
      <xdr:rowOff>111500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102627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116618</xdr:rowOff>
    </xdr:from>
    <xdr:to>
      <xdr:col>107</xdr:col>
      <xdr:colOff>101600</xdr:colOff>
      <xdr:row>76</xdr:row>
      <xdr:rowOff>46768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37895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137954</xdr:rowOff>
    </xdr:from>
    <xdr:to>
      <xdr:col>102</xdr:col>
      <xdr:colOff>165100</xdr:colOff>
      <xdr:row>76</xdr:row>
      <xdr:rowOff>68104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59231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147098</xdr:rowOff>
    </xdr:from>
    <xdr:to>
      <xdr:col>98</xdr:col>
      <xdr:colOff>38100</xdr:colOff>
      <xdr:row>76</xdr:row>
      <xdr:rowOff>77248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68375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約６５２，４６３円となっている。主な構成項目である人件費は、住民一人当たり６６，８２０円となっている。前年度に比べ増加した要因としては一般職員、会計年度任用職員の人数の増加等による経費の増が挙げられる。また、類似団体平均値と比べ低い水準となっている要因は、ごみ処理業務や消防業務を一部事務組合で行っていることや、行政改革アクションプラン等による人員の適正化等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補助費等において住民一人当たりのコストが１３０，３０３円となり、前年度に比べ１２７，８０１円減少したが、類似団体平均より４９，４７６円高くなっている。減少の要因としては、特別定額給付金給付事業の終了、及び、コロナウィルス感染拡大の影響に伴う地域経済緊急対策事業費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いて住民一人当たりのコストが１０９，５２４円となり、前年度に比べ２６，９６７円増加し、類似団体平均より３，７７３円高くなっている。増加の要因としては、子育て世帯生活支援特別給付金給付事業の実施、及び、障害福祉サービスの利用増に伴う事業費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事業費（うち新規整備）において住民一人当たりのコストが３８，５１６円となり、前年度に比べ３，８７９円増加し、類似団体平均より１９，１１０円高くなっているが、その要因として新たな市営住宅の建設、道の駅チェリーランドの再整備による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59037</xdr:rowOff>
    </xdr:from>
    <xdr:to>
      <xdr:col>24</xdr:col>
      <xdr:colOff>63500</xdr:colOff>
      <xdr:row>37</xdr:row>
      <xdr:rowOff>90714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02687"/>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68507</xdr:rowOff>
    </xdr:from>
    <xdr:to>
      <xdr:col>19</xdr:col>
      <xdr:colOff>177800</xdr:colOff>
      <xdr:row>37</xdr:row>
      <xdr:rowOff>90714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12157"/>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57784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8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68181</xdr:rowOff>
    </xdr:from>
    <xdr:to>
      <xdr:col>15</xdr:col>
      <xdr:colOff>50800</xdr:colOff>
      <xdr:row>37</xdr:row>
      <xdr:rowOff>68507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1183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161634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65568</xdr:rowOff>
    </xdr:from>
    <xdr:to>
      <xdr:col>10</xdr:col>
      <xdr:colOff>114300</xdr:colOff>
      <xdr:row>37</xdr:row>
      <xdr:rowOff>68181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0921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153143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162287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8237</xdr:rowOff>
    </xdr:from>
    <xdr:to>
      <xdr:col>24</xdr:col>
      <xdr:colOff>114300</xdr:colOff>
      <xdr:row>37</xdr:row>
      <xdr:rowOff>109837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158114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39914</xdr:rowOff>
    </xdr:from>
    <xdr:to>
      <xdr:col>20</xdr:col>
      <xdr:colOff>38100</xdr:colOff>
      <xdr:row>37</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132642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17707</xdr:rowOff>
    </xdr:from>
    <xdr:to>
      <xdr:col>15</xdr:col>
      <xdr:colOff>101600</xdr:colOff>
      <xdr:row>37</xdr:row>
      <xdr:rowOff>119307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110434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17381</xdr:rowOff>
    </xdr:from>
    <xdr:to>
      <xdr:col>10</xdr:col>
      <xdr:colOff>165100</xdr:colOff>
      <xdr:row>37</xdr:row>
      <xdr:rowOff>118981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110108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14768</xdr:rowOff>
    </xdr:from>
    <xdr:to>
      <xdr:col>6</xdr:col>
      <xdr:colOff>38100</xdr:colOff>
      <xdr:row>37</xdr:row>
      <xdr:rowOff>116368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107495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129715</xdr:rowOff>
    </xdr:from>
    <xdr:to>
      <xdr:col>24</xdr:col>
      <xdr:colOff>62865</xdr:colOff>
      <xdr:row>57</xdr:row>
      <xdr:rowOff>137569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45115"/>
          <a:ext cx="1270" cy="8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141396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137569</xdr:rowOff>
    </xdr:from>
    <xdr:to>
      <xdr:col>24</xdr:col>
      <xdr:colOff>152400</xdr:colOff>
      <xdr:row>57</xdr:row>
      <xdr:rowOff>137569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76392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129715</xdr:rowOff>
    </xdr:from>
    <xdr:to>
      <xdr:col>24</xdr:col>
      <xdr:colOff>152400</xdr:colOff>
      <xdr:row>52</xdr:row>
      <xdr:rowOff>129715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88283</xdr:rowOff>
    </xdr:from>
    <xdr:to>
      <xdr:col>24</xdr:col>
      <xdr:colOff>63500</xdr:colOff>
      <xdr:row>54</xdr:row>
      <xdr:rowOff>7098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660783"/>
          <a:ext cx="838200" cy="60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1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21710</xdr:rowOff>
    </xdr:from>
    <xdr:to>
      <xdr:col>24</xdr:col>
      <xdr:colOff>114300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88283</xdr:rowOff>
    </xdr:from>
    <xdr:to>
      <xdr:col>19</xdr:col>
      <xdr:colOff>177800</xdr:colOff>
      <xdr:row>53</xdr:row>
      <xdr:rowOff>153983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60783"/>
          <a:ext cx="889000" cy="58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154211</xdr:rowOff>
    </xdr:from>
    <xdr:to>
      <xdr:col>20</xdr:col>
      <xdr:colOff>38100</xdr:colOff>
      <xdr:row>53</xdr:row>
      <xdr:rowOff>84361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75488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16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153983</xdr:rowOff>
    </xdr:from>
    <xdr:to>
      <xdr:col>15</xdr:col>
      <xdr:colOff>50800</xdr:colOff>
      <xdr:row>55</xdr:row>
      <xdr:rowOff>44644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40833"/>
          <a:ext cx="889000" cy="2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138749</xdr:rowOff>
    </xdr:from>
    <xdr:to>
      <xdr:col>15</xdr:col>
      <xdr:colOff>101600</xdr:colOff>
      <xdr:row>56</xdr:row>
      <xdr:rowOff>68899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60026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44644</xdr:rowOff>
    </xdr:from>
    <xdr:to>
      <xdr:col>10</xdr:col>
      <xdr:colOff>114300</xdr:colOff>
      <xdr:row>56</xdr:row>
      <xdr:rowOff>61976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74394"/>
          <a:ext cx="889000" cy="18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23356</xdr:rowOff>
    </xdr:from>
    <xdr:to>
      <xdr:col>10</xdr:col>
      <xdr:colOff>165100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116083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26565</xdr:rowOff>
    </xdr:from>
    <xdr:to>
      <xdr:col>6</xdr:col>
      <xdr:colOff>38100</xdr:colOff>
      <xdr:row>56</xdr:row>
      <xdr:rowOff>128165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119292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2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127748</xdr:rowOff>
    </xdr:from>
    <xdr:to>
      <xdr:col>24</xdr:col>
      <xdr:colOff>114300</xdr:colOff>
      <xdr:row>54</xdr:row>
      <xdr:rowOff>57898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150625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37483</xdr:rowOff>
    </xdr:from>
    <xdr:to>
      <xdr:col>20</xdr:col>
      <xdr:colOff>38100</xdr:colOff>
      <xdr:row>50</xdr:row>
      <xdr:rowOff>139083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155610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3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103183</xdr:rowOff>
    </xdr:from>
    <xdr:to>
      <xdr:col>15</xdr:col>
      <xdr:colOff>101600</xdr:colOff>
      <xdr:row>54</xdr:row>
      <xdr:rowOff>33333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49860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96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165294</xdr:rowOff>
    </xdr:from>
    <xdr:to>
      <xdr:col>10</xdr:col>
      <xdr:colOff>165100</xdr:colOff>
      <xdr:row>55</xdr:row>
      <xdr:rowOff>95444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111971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9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11176</xdr:rowOff>
    </xdr:from>
    <xdr:to>
      <xdr:col>6</xdr:col>
      <xdr:colOff>38100</xdr:colOff>
      <xdr:row>56</xdr:row>
      <xdr:rowOff>112776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129303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11410</xdr:rowOff>
    </xdr:from>
    <xdr:to>
      <xdr:col>24</xdr:col>
      <xdr:colOff>63500</xdr:colOff>
      <xdr:row>77</xdr:row>
      <xdr:rowOff>33812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1610"/>
          <a:ext cx="838200" cy="19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33812</xdr:rowOff>
    </xdr:from>
    <xdr:to>
      <xdr:col>19</xdr:col>
      <xdr:colOff>177800</xdr:colOff>
      <xdr:row>77</xdr:row>
      <xdr:rowOff>127302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5462"/>
          <a:ext cx="889000" cy="9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3328</xdr:rowOff>
    </xdr:from>
    <xdr:to>
      <xdr:col>20</xdr:col>
      <xdr:colOff>38100</xdr:colOff>
      <xdr:row>75</xdr:row>
      <xdr:rowOff>104928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121455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17307</xdr:rowOff>
    </xdr:from>
    <xdr:to>
      <xdr:col>15</xdr:col>
      <xdr:colOff>50800</xdr:colOff>
      <xdr:row>77</xdr:row>
      <xdr:rowOff>127302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18957"/>
          <a:ext cx="8890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27780</xdr:rowOff>
    </xdr:from>
    <xdr:to>
      <xdr:col>15</xdr:col>
      <xdr:colOff>101600</xdr:colOff>
      <xdr:row>75</xdr:row>
      <xdr:rowOff>129380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6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17307</xdr:rowOff>
    </xdr:from>
    <xdr:to>
      <xdr:col>10</xdr:col>
      <xdr:colOff>114300</xdr:colOff>
      <xdr:row>77</xdr:row>
      <xdr:rowOff>122730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18957"/>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66360</xdr:rowOff>
    </xdr:from>
    <xdr:to>
      <xdr:col>10</xdr:col>
      <xdr:colOff>165100</xdr:colOff>
      <xdr:row>75</xdr:row>
      <xdr:rowOff>167960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82682</xdr:rowOff>
    </xdr:from>
    <xdr:to>
      <xdr:col>6</xdr:col>
      <xdr:colOff>38100</xdr:colOff>
      <xdr:row>76</xdr:row>
      <xdr:rowOff>12832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29359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132059</xdr:rowOff>
    </xdr:from>
    <xdr:to>
      <xdr:col>24</xdr:col>
      <xdr:colOff>114300</xdr:colOff>
      <xdr:row>76</xdr:row>
      <xdr:rowOff>62210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0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110486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154462</xdr:rowOff>
    </xdr:from>
    <xdr:to>
      <xdr:col>20</xdr:col>
      <xdr:colOff>38100</xdr:colOff>
      <xdr:row>77</xdr:row>
      <xdr:rowOff>84612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76502</xdr:rowOff>
    </xdr:from>
    <xdr:to>
      <xdr:col>15</xdr:col>
      <xdr:colOff>101600</xdr:colOff>
      <xdr:row>78</xdr:row>
      <xdr:rowOff>6652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169229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137957</xdr:rowOff>
    </xdr:from>
    <xdr:to>
      <xdr:col>10</xdr:col>
      <xdr:colOff>165100</xdr:colOff>
      <xdr:row>77</xdr:row>
      <xdr:rowOff>68107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59234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71930</xdr:rowOff>
    </xdr:from>
    <xdr:to>
      <xdr:col>6</xdr:col>
      <xdr:colOff>38100</xdr:colOff>
      <xdr:row>78</xdr:row>
      <xdr:rowOff>2080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164657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48654</xdr:rowOff>
    </xdr:from>
    <xdr:to>
      <xdr:col>24</xdr:col>
      <xdr:colOff>63500</xdr:colOff>
      <xdr:row>98</xdr:row>
      <xdr:rowOff>103315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0754"/>
          <a:ext cx="838200" cy="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103315</xdr:rowOff>
    </xdr:from>
    <xdr:to>
      <xdr:col>19</xdr:col>
      <xdr:colOff>177800</xdr:colOff>
      <xdr:row>98</xdr:row>
      <xdr:rowOff>137998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05415"/>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111689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137998</xdr:rowOff>
    </xdr:from>
    <xdr:to>
      <xdr:col>15</xdr:col>
      <xdr:colOff>50800</xdr:colOff>
      <xdr:row>98</xdr:row>
      <xdr:rowOff>160579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40098"/>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129049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160579</xdr:rowOff>
    </xdr:from>
    <xdr:to>
      <xdr:col>10</xdr:col>
      <xdr:colOff>114300</xdr:colOff>
      <xdr:row>99</xdr:row>
      <xdr:rowOff>12281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62679"/>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4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157802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169304</xdr:rowOff>
    </xdr:from>
    <xdr:to>
      <xdr:col>24</xdr:col>
      <xdr:colOff>114300</xdr:colOff>
      <xdr:row>98</xdr:row>
      <xdr:rowOff>99454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147731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52515</xdr:rowOff>
    </xdr:from>
    <xdr:to>
      <xdr:col>20</xdr:col>
      <xdr:colOff>38100</xdr:colOff>
      <xdr:row>98</xdr:row>
      <xdr:rowOff>154115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145242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87198</xdr:rowOff>
    </xdr:from>
    <xdr:to>
      <xdr:col>15</xdr:col>
      <xdr:colOff>101600</xdr:colOff>
      <xdr:row>99</xdr:row>
      <xdr:rowOff>17348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109779</xdr:rowOff>
    </xdr:from>
    <xdr:to>
      <xdr:col>10</xdr:col>
      <xdr:colOff>165100</xdr:colOff>
      <xdr:row>99</xdr:row>
      <xdr:rowOff>39929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31056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132931</xdr:rowOff>
    </xdr:from>
    <xdr:to>
      <xdr:col>6</xdr:col>
      <xdr:colOff>38100</xdr:colOff>
      <xdr:row>99</xdr:row>
      <xdr:rowOff>63081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54208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160960</xdr:rowOff>
    </xdr:from>
    <xdr:to>
      <xdr:col>55</xdr:col>
      <xdr:colOff>0</xdr:colOff>
      <xdr:row>37</xdr:row>
      <xdr:rowOff>161189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0461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161189</xdr:rowOff>
    </xdr:from>
    <xdr:to>
      <xdr:col>50</xdr:col>
      <xdr:colOff>114300</xdr:colOff>
      <xdr:row>37</xdr:row>
      <xdr:rowOff>163703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0483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163703</xdr:rowOff>
    </xdr:from>
    <xdr:to>
      <xdr:col>45</xdr:col>
      <xdr:colOff>177800</xdr:colOff>
      <xdr:row>38</xdr:row>
      <xdr:rowOff>21971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0735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21971</xdr:rowOff>
    </xdr:from>
    <xdr:to>
      <xdr:col>41</xdr:col>
      <xdr:colOff>50800</xdr:colOff>
      <xdr:row>38</xdr:row>
      <xdr:rowOff>25171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3707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110160</xdr:rowOff>
    </xdr:from>
    <xdr:to>
      <xdr:col>55</xdr:col>
      <xdr:colOff>50800</xdr:colOff>
      <xdr:row>38</xdr:row>
      <xdr:rowOff>40310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88587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3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110388</xdr:rowOff>
    </xdr:from>
    <xdr:to>
      <xdr:col>50</xdr:col>
      <xdr:colOff>165100</xdr:colOff>
      <xdr:row>38</xdr:row>
      <xdr:rowOff>40539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31666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112903</xdr:rowOff>
    </xdr:from>
    <xdr:to>
      <xdr:col>46</xdr:col>
      <xdr:colOff>38100</xdr:colOff>
      <xdr:row>38</xdr:row>
      <xdr:rowOff>43053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34180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142621</xdr:rowOff>
    </xdr:from>
    <xdr:to>
      <xdr:col>41</xdr:col>
      <xdr:colOff>101600</xdr:colOff>
      <xdr:row>38</xdr:row>
      <xdr:rowOff>72771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63898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145821</xdr:rowOff>
    </xdr:from>
    <xdr:to>
      <xdr:col>36</xdr:col>
      <xdr:colOff>165100</xdr:colOff>
      <xdr:row>38</xdr:row>
      <xdr:rowOff>75971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67098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82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29469</xdr:rowOff>
    </xdr:from>
    <xdr:to>
      <xdr:col>55</xdr:col>
      <xdr:colOff>0</xdr:colOff>
      <xdr:row>57</xdr:row>
      <xdr:rowOff>67668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02119"/>
          <a:ext cx="8382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67668</xdr:rowOff>
    </xdr:from>
    <xdr:to>
      <xdr:col>50</xdr:col>
      <xdr:colOff>114300</xdr:colOff>
      <xdr:row>57</xdr:row>
      <xdr:rowOff>81133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40318"/>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81133</xdr:rowOff>
    </xdr:from>
    <xdr:to>
      <xdr:col>45</xdr:col>
      <xdr:colOff>177800</xdr:colOff>
      <xdr:row>57</xdr:row>
      <xdr:rowOff>91031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53783"/>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91031</xdr:rowOff>
    </xdr:from>
    <xdr:to>
      <xdr:col>41</xdr:col>
      <xdr:colOff>50800</xdr:colOff>
      <xdr:row>57</xdr:row>
      <xdr:rowOff>94140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63681"/>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150119</xdr:rowOff>
    </xdr:from>
    <xdr:to>
      <xdr:col>55</xdr:col>
      <xdr:colOff>50800</xdr:colOff>
      <xdr:row>57</xdr:row>
      <xdr:rowOff>80269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128546</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2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16868</xdr:rowOff>
    </xdr:from>
    <xdr:to>
      <xdr:col>50</xdr:col>
      <xdr:colOff>165100</xdr:colOff>
      <xdr:row>57</xdr:row>
      <xdr:rowOff>118468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109595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8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30333</xdr:rowOff>
    </xdr:from>
    <xdr:to>
      <xdr:col>46</xdr:col>
      <xdr:colOff>38100</xdr:colOff>
      <xdr:row>57</xdr:row>
      <xdr:rowOff>131933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123060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8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40231</xdr:rowOff>
    </xdr:from>
    <xdr:to>
      <xdr:col>41</xdr:col>
      <xdr:colOff>101600</xdr:colOff>
      <xdr:row>57</xdr:row>
      <xdr:rowOff>141831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132958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0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43340</xdr:rowOff>
    </xdr:from>
    <xdr:to>
      <xdr:col>36</xdr:col>
      <xdr:colOff>165100</xdr:colOff>
      <xdr:row>57</xdr:row>
      <xdr:rowOff>144940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136067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122281</xdr:rowOff>
    </xdr:from>
    <xdr:to>
      <xdr:col>55</xdr:col>
      <xdr:colOff>0</xdr:colOff>
      <xdr:row>71</xdr:row>
      <xdr:rowOff>73315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123781"/>
          <a:ext cx="8382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122281</xdr:rowOff>
    </xdr:from>
    <xdr:to>
      <xdr:col>50</xdr:col>
      <xdr:colOff>114300</xdr:colOff>
      <xdr:row>74</xdr:row>
      <xdr:rowOff>62685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123781"/>
          <a:ext cx="889000" cy="62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125758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81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62685</xdr:rowOff>
    </xdr:from>
    <xdr:to>
      <xdr:col>45</xdr:col>
      <xdr:colOff>177800</xdr:colOff>
      <xdr:row>75</xdr:row>
      <xdr:rowOff>154102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749985"/>
          <a:ext cx="889000" cy="26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29517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118418</xdr:rowOff>
    </xdr:from>
    <xdr:to>
      <xdr:col>41</xdr:col>
      <xdr:colOff>50800</xdr:colOff>
      <xdr:row>75</xdr:row>
      <xdr:rowOff>154102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2977168"/>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87146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93730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22515</xdr:rowOff>
    </xdr:from>
    <xdr:to>
      <xdr:col>55</xdr:col>
      <xdr:colOff>50800</xdr:colOff>
      <xdr:row>71</xdr:row>
      <xdr:rowOff>124115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1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45392</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0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71481</xdr:rowOff>
    </xdr:from>
    <xdr:to>
      <xdr:col>50</xdr:col>
      <xdr:colOff>165100</xdr:colOff>
      <xdr:row>71</xdr:row>
      <xdr:rowOff>1631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0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18158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18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11885</xdr:rowOff>
    </xdr:from>
    <xdr:to>
      <xdr:col>46</xdr:col>
      <xdr:colOff>38100</xdr:colOff>
      <xdr:row>74</xdr:row>
      <xdr:rowOff>113485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6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130012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4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103301</xdr:rowOff>
    </xdr:from>
    <xdr:to>
      <xdr:col>41</xdr:col>
      <xdr:colOff>101600</xdr:colOff>
      <xdr:row>76</xdr:row>
      <xdr:rowOff>33452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962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49978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7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67618</xdr:rowOff>
    </xdr:from>
    <xdr:to>
      <xdr:col>36</xdr:col>
      <xdr:colOff>165100</xdr:colOff>
      <xdr:row>75</xdr:row>
      <xdr:rowOff>169218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9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14295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57779</xdr:rowOff>
    </xdr:from>
    <xdr:to>
      <xdr:col>55</xdr:col>
      <xdr:colOff>0</xdr:colOff>
      <xdr:row>97</xdr:row>
      <xdr:rowOff>3339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45529"/>
          <a:ext cx="838200" cy="28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158054</xdr:rowOff>
    </xdr:from>
    <xdr:to>
      <xdr:col>50</xdr:col>
      <xdr:colOff>114300</xdr:colOff>
      <xdr:row>97</xdr:row>
      <xdr:rowOff>3339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17254"/>
          <a:ext cx="889000" cy="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33128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158054</xdr:rowOff>
    </xdr:from>
    <xdr:to>
      <xdr:col>45</xdr:col>
      <xdr:colOff>177800</xdr:colOff>
      <xdr:row>97</xdr:row>
      <xdr:rowOff>70875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7254"/>
          <a:ext cx="889000" cy="8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119065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22396</xdr:rowOff>
    </xdr:from>
    <xdr:to>
      <xdr:col>41</xdr:col>
      <xdr:colOff>50800</xdr:colOff>
      <xdr:row>97</xdr:row>
      <xdr:rowOff>70875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53046"/>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102623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6979</xdr:rowOff>
    </xdr:from>
    <xdr:to>
      <xdr:col>55</xdr:col>
      <xdr:colOff>50800</xdr:colOff>
      <xdr:row>95</xdr:row>
      <xdr:rowOff>108579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29856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123989</xdr:rowOff>
    </xdr:from>
    <xdr:to>
      <xdr:col>50</xdr:col>
      <xdr:colOff>165100</xdr:colOff>
      <xdr:row>97</xdr:row>
      <xdr:rowOff>54139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45266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107254</xdr:rowOff>
    </xdr:from>
    <xdr:to>
      <xdr:col>46</xdr:col>
      <xdr:colOff>38100</xdr:colOff>
      <xdr:row>97</xdr:row>
      <xdr:rowOff>37404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28531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20075</xdr:rowOff>
    </xdr:from>
    <xdr:to>
      <xdr:col>41</xdr:col>
      <xdr:colOff>101600</xdr:colOff>
      <xdr:row>97</xdr:row>
      <xdr:rowOff>121675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112802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143046</xdr:rowOff>
    </xdr:from>
    <xdr:to>
      <xdr:col>36</xdr:col>
      <xdr:colOff>165100</xdr:colOff>
      <xdr:row>97</xdr:row>
      <xdr:rowOff>73196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64323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34453</xdr:rowOff>
    </xdr:from>
    <xdr:to>
      <xdr:col>85</xdr:col>
      <xdr:colOff>127000</xdr:colOff>
      <xdr:row>37</xdr:row>
      <xdr:rowOff>71486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78103"/>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34453</xdr:rowOff>
    </xdr:from>
    <xdr:to>
      <xdr:col>81</xdr:col>
      <xdr:colOff>50800</xdr:colOff>
      <xdr:row>37</xdr:row>
      <xdr:rowOff>112908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78103"/>
          <a:ext cx="889000" cy="7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95516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5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112908</xdr:rowOff>
    </xdr:from>
    <xdr:to>
      <xdr:col>76</xdr:col>
      <xdr:colOff>114300</xdr:colOff>
      <xdr:row>37</xdr:row>
      <xdr:rowOff>138603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5655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39509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6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138603</xdr:rowOff>
    </xdr:from>
    <xdr:to>
      <xdr:col>71</xdr:col>
      <xdr:colOff>177800</xdr:colOff>
      <xdr:row>37</xdr:row>
      <xdr:rowOff>155062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8225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48836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86784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20686</xdr:rowOff>
    </xdr:from>
    <xdr:to>
      <xdr:col>85</xdr:col>
      <xdr:colOff>177800</xdr:colOff>
      <xdr:row>37</xdr:row>
      <xdr:rowOff>122286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170563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155103</xdr:rowOff>
    </xdr:from>
    <xdr:to>
      <xdr:col>81</xdr:col>
      <xdr:colOff>101600</xdr:colOff>
      <xdr:row>37</xdr:row>
      <xdr:rowOff>85253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76380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62108</xdr:rowOff>
    </xdr:from>
    <xdr:to>
      <xdr:col>76</xdr:col>
      <xdr:colOff>165100</xdr:colOff>
      <xdr:row>37</xdr:row>
      <xdr:rowOff>163708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154835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87803</xdr:rowOff>
    </xdr:from>
    <xdr:to>
      <xdr:col>72</xdr:col>
      <xdr:colOff>38100</xdr:colOff>
      <xdr:row>38</xdr:row>
      <xdr:rowOff>17952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31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9079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104262</xdr:rowOff>
    </xdr:from>
    <xdr:to>
      <xdr:col>67</xdr:col>
      <xdr:colOff>101600</xdr:colOff>
      <xdr:row>38</xdr:row>
      <xdr:rowOff>34412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25539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99347</xdr:rowOff>
    </xdr:from>
    <xdr:to>
      <xdr:col>85</xdr:col>
      <xdr:colOff>127000</xdr:colOff>
      <xdr:row>57</xdr:row>
      <xdr:rowOff>120291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00547"/>
          <a:ext cx="838200" cy="19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99347</xdr:rowOff>
    </xdr:from>
    <xdr:to>
      <xdr:col>81</xdr:col>
      <xdr:colOff>50800</xdr:colOff>
      <xdr:row>58</xdr:row>
      <xdr:rowOff>33129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00547"/>
          <a:ext cx="889000" cy="27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39384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33129</xdr:rowOff>
    </xdr:from>
    <xdr:to>
      <xdr:col>76</xdr:col>
      <xdr:colOff>114300</xdr:colOff>
      <xdr:row>58</xdr:row>
      <xdr:rowOff>79611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77229"/>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79611</xdr:rowOff>
    </xdr:from>
    <xdr:to>
      <xdr:col>71</xdr:col>
      <xdr:colOff>177800</xdr:colOff>
      <xdr:row>58</xdr:row>
      <xdr:rowOff>153568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23711"/>
          <a:ext cx="889000" cy="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69491</xdr:rowOff>
    </xdr:from>
    <xdr:to>
      <xdr:col>85</xdr:col>
      <xdr:colOff>177800</xdr:colOff>
      <xdr:row>57</xdr:row>
      <xdr:rowOff>171091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47918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48547</xdr:rowOff>
    </xdr:from>
    <xdr:to>
      <xdr:col>81</xdr:col>
      <xdr:colOff>101600</xdr:colOff>
      <xdr:row>56</xdr:row>
      <xdr:rowOff>150147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166674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4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153779</xdr:rowOff>
    </xdr:from>
    <xdr:to>
      <xdr:col>76</xdr:col>
      <xdr:colOff>165100</xdr:colOff>
      <xdr:row>58</xdr:row>
      <xdr:rowOff>83929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75056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28811</xdr:rowOff>
    </xdr:from>
    <xdr:to>
      <xdr:col>72</xdr:col>
      <xdr:colOff>38100</xdr:colOff>
      <xdr:row>58</xdr:row>
      <xdr:rowOff>130411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121538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102768</xdr:rowOff>
    </xdr:from>
    <xdr:to>
      <xdr:col>67</xdr:col>
      <xdr:colOff>101600</xdr:colOff>
      <xdr:row>59</xdr:row>
      <xdr:rowOff>32918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24045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43819</xdr:rowOff>
    </xdr:from>
    <xdr:to>
      <xdr:col>85</xdr:col>
      <xdr:colOff>127000</xdr:colOff>
      <xdr:row>78</xdr:row>
      <xdr:rowOff>62139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16919"/>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43819</xdr:rowOff>
    </xdr:from>
    <xdr:to>
      <xdr:col>81</xdr:col>
      <xdr:colOff>50800</xdr:colOff>
      <xdr:row>79</xdr:row>
      <xdr:rowOff>75659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16919"/>
          <a:ext cx="889000" cy="2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36884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0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75659</xdr:rowOff>
    </xdr:from>
    <xdr:to>
      <xdr:col>76</xdr:col>
      <xdr:colOff>114300</xdr:colOff>
      <xdr:row>79</xdr:row>
      <xdr:rowOff>78893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20209"/>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0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78893</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23443"/>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40149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163430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xdr:rowOff>
    </xdr:from>
    <xdr:to>
      <xdr:col>85</xdr:col>
      <xdr:colOff>177800</xdr:colOff>
      <xdr:row>78</xdr:row>
      <xdr:rowOff>112939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34216</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164469</xdr:rowOff>
    </xdr:from>
    <xdr:to>
      <xdr:col>81</xdr:col>
      <xdr:colOff>101600</xdr:colOff>
      <xdr:row>78</xdr:row>
      <xdr:rowOff>94619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85746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45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24859</xdr:rowOff>
    </xdr:from>
    <xdr:to>
      <xdr:col>76</xdr:col>
      <xdr:colOff>165100</xdr:colOff>
      <xdr:row>79</xdr:row>
      <xdr:rowOff>126459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117586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62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28093</xdr:rowOff>
    </xdr:from>
    <xdr:to>
      <xdr:col>72</xdr:col>
      <xdr:colOff>38100</xdr:colOff>
      <xdr:row>79</xdr:row>
      <xdr:rowOff>129693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120820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65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47853</xdr:rowOff>
    </xdr:from>
    <xdr:to>
      <xdr:col>85</xdr:col>
      <xdr:colOff>127000</xdr:colOff>
      <xdr:row>96</xdr:row>
      <xdr:rowOff>54063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07053"/>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49581</xdr:rowOff>
    </xdr:from>
    <xdr:to>
      <xdr:col>81</xdr:col>
      <xdr:colOff>50800</xdr:colOff>
      <xdr:row>96</xdr:row>
      <xdr:rowOff>54063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0878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73449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30950</xdr:rowOff>
    </xdr:from>
    <xdr:to>
      <xdr:col>76</xdr:col>
      <xdr:colOff>114300</xdr:colOff>
      <xdr:row>96</xdr:row>
      <xdr:rowOff>49581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9015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90454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14312</xdr:rowOff>
    </xdr:from>
    <xdr:to>
      <xdr:col>71</xdr:col>
      <xdr:colOff>177800</xdr:colOff>
      <xdr:row>96</xdr:row>
      <xdr:rowOff>30950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73512"/>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79100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8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168503</xdr:rowOff>
    </xdr:from>
    <xdr:to>
      <xdr:col>85</xdr:col>
      <xdr:colOff>177800</xdr:colOff>
      <xdr:row>96</xdr:row>
      <xdr:rowOff>98653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146930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3263</xdr:rowOff>
    </xdr:from>
    <xdr:to>
      <xdr:col>81</xdr:col>
      <xdr:colOff>101600</xdr:colOff>
      <xdr:row>96</xdr:row>
      <xdr:rowOff>104863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95990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170231</xdr:rowOff>
    </xdr:from>
    <xdr:to>
      <xdr:col>76</xdr:col>
      <xdr:colOff>165100</xdr:colOff>
      <xdr:row>96</xdr:row>
      <xdr:rowOff>100381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91508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151600</xdr:rowOff>
    </xdr:from>
    <xdr:to>
      <xdr:col>72</xdr:col>
      <xdr:colOff>38100</xdr:colOff>
      <xdr:row>96</xdr:row>
      <xdr:rowOff>81750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72877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134962</xdr:rowOff>
    </xdr:from>
    <xdr:to>
      <xdr:col>67</xdr:col>
      <xdr:colOff>101600</xdr:colOff>
      <xdr:row>96</xdr:row>
      <xdr:rowOff>65112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56239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66057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103759</xdr:rowOff>
    </xdr:from>
    <xdr:to>
      <xdr:col>102</xdr:col>
      <xdr:colOff>165100</xdr:colOff>
      <xdr:row>39</xdr:row>
      <xdr:rowOff>33909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50436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xdr:rowOff>
    </xdr:from>
    <xdr:to>
      <xdr:col>98</xdr:col>
      <xdr:colOff>38100</xdr:colOff>
      <xdr:row>38</xdr:row>
      <xdr:rowOff>114681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131208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全般的に住民一人当たりのコストは類似団体の平均を下回っている。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のコストが１７９，００３円となっている。前年度に比べ１３２，２４３円減少しているが、その要因としては、令和２年度の実施した特別定額給付事業の減とふるさと納税の返礼品に係る経費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民生費は、住民一人当たりのコストが１７１，８３６円となっている。前年度に比べ２５，４４０円増加しているが、その要因としては、子育て世帯生活支援特別給付金給付事業の増が挙げられる。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のコストが５５，４０４円となっている。前年度に比べ５，３５８円減少しているが、その要因としては、コロナウィルスの感染拡大に伴い実施されていた営業自粛が緩和されたことによる地域経済緊急対策事業費の減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住民一人当たりのコストが６，３７５円となっている。前年度に比べ５６１円減少しているが、ほぼ横ばいとなった。その要因としては、令和２年７月豪雨災害に係る土木施設の復旧工事が令和３年度まで継続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土木費は、住民一人当たりのコストが６４，５１７円となっている。前年度に比べ１７，６６６円増加している。その要因としては、市営住宅整備事業の増、側溝整備事業の増が挙げられる。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行財政改革を着実に進めていることから、実質収支額は継続的に黒字を確保している。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令和３年度においては新型コロナウィルス感染症に係る予防対策事業や地域経済対策事業へ充当するための積立金取り崩し額が単年度収支の黒字分を上回った結果、実質単年度収支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赤字となっている会計は無いが、病院事業会計については一般会計からの負担金等により黒字化している厳しい状況にある。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病院事業会計は平成２８年度から公営企業法の全部適用に移行し、経営改善策により経営健全化に取組んでおり、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収益改善の</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動きが見られ</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、基準外繰出金は５百万円程度となった。今後とも、病院事業会計をはじめ各会計と連携を密にし、事務事業の見直しや経営改善策に努め、黒字化</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の維持と一般会計からの繰出金等の適正化に努める。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27367412</v>
      </c>
      <c r="BO4" s="452"/>
      <c r="BP4" s="452"/>
      <c r="BQ4" s="452"/>
      <c r="BR4" s="452"/>
      <c r="BS4" s="452"/>
      <c r="BT4" s="452"/>
      <c r="BU4" s="453"/>
      <c r="BV4" s="451">
        <v>31909692</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8.1</v>
      </c>
      <c r="CU4" s="592"/>
      <c r="CV4" s="592"/>
      <c r="CW4" s="592"/>
      <c r="CX4" s="592"/>
      <c r="CY4" s="592"/>
      <c r="CZ4" s="592"/>
      <c r="DA4" s="593"/>
      <c r="DB4" s="591">
        <v>7.4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26393445</v>
      </c>
      <c r="BO5" s="423"/>
      <c r="BP5" s="423"/>
      <c r="BQ5" s="423"/>
      <c r="BR5" s="423"/>
      <c r="BS5" s="423"/>
      <c r="BT5" s="423"/>
      <c r="BU5" s="424"/>
      <c r="BV5" s="422">
        <v>30923633</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89.3</v>
      </c>
      <c r="CU5" s="420"/>
      <c r="CV5" s="420"/>
      <c r="CW5" s="420"/>
      <c r="CX5" s="420"/>
      <c r="CY5" s="420"/>
      <c r="CZ5" s="420"/>
      <c r="DA5" s="421"/>
      <c r="DB5" s="419">
        <v>90.5</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973967</v>
      </c>
      <c r="BO6" s="423"/>
      <c r="BP6" s="423"/>
      <c r="BQ6" s="423"/>
      <c r="BR6" s="423"/>
      <c r="BS6" s="423"/>
      <c r="BT6" s="423"/>
      <c r="BU6" s="424"/>
      <c r="BV6" s="422">
        <v>986059</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94.9</v>
      </c>
      <c r="CU6" s="566"/>
      <c r="CV6" s="566"/>
      <c r="CW6" s="566"/>
      <c r="CX6" s="566"/>
      <c r="CY6" s="566"/>
      <c r="CZ6" s="566"/>
      <c r="DA6" s="567"/>
      <c r="DB6" s="565">
        <v>95</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104</v>
      </c>
      <c r="AV7" s="481"/>
      <c r="AW7" s="481"/>
      <c r="AX7" s="481"/>
      <c r="AY7" s="436" t="s">
        <v>105</v>
      </c>
      <c r="AZ7" s="437"/>
      <c r="BA7" s="437"/>
      <c r="BB7" s="437"/>
      <c r="BC7" s="437"/>
      <c r="BD7" s="437"/>
      <c r="BE7" s="437"/>
      <c r="BF7" s="437"/>
      <c r="BG7" s="437"/>
      <c r="BH7" s="437"/>
      <c r="BI7" s="437"/>
      <c r="BJ7" s="437"/>
      <c r="BK7" s="437"/>
      <c r="BL7" s="437"/>
      <c r="BM7" s="438"/>
      <c r="BN7" s="422">
        <v>94745</v>
      </c>
      <c r="BO7" s="423"/>
      <c r="BP7" s="423"/>
      <c r="BQ7" s="423"/>
      <c r="BR7" s="423"/>
      <c r="BS7" s="423"/>
      <c r="BT7" s="423"/>
      <c r="BU7" s="424"/>
      <c r="BV7" s="422">
        <v>207169</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10802357</v>
      </c>
      <c r="CU7" s="423"/>
      <c r="CV7" s="423"/>
      <c r="CW7" s="423"/>
      <c r="CX7" s="423"/>
      <c r="CY7" s="423"/>
      <c r="CZ7" s="423"/>
      <c r="DA7" s="424"/>
      <c r="DB7" s="422">
        <v>10457099</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93</v>
      </c>
      <c r="AV8" s="481"/>
      <c r="AW8" s="481"/>
      <c r="AX8" s="481"/>
      <c r="AY8" s="436" t="s">
        <v>108</v>
      </c>
      <c r="AZ8" s="437"/>
      <c r="BA8" s="437"/>
      <c r="BB8" s="437"/>
      <c r="BC8" s="437"/>
      <c r="BD8" s="437"/>
      <c r="BE8" s="437"/>
      <c r="BF8" s="437"/>
      <c r="BG8" s="437"/>
      <c r="BH8" s="437"/>
      <c r="BI8" s="437"/>
      <c r="BJ8" s="437"/>
      <c r="BK8" s="437"/>
      <c r="BL8" s="437"/>
      <c r="BM8" s="438"/>
      <c r="BN8" s="422">
        <v>879222</v>
      </c>
      <c r="BO8" s="423"/>
      <c r="BP8" s="423"/>
      <c r="BQ8" s="423"/>
      <c r="BR8" s="423"/>
      <c r="BS8" s="423"/>
      <c r="BT8" s="423"/>
      <c r="BU8" s="424"/>
      <c r="BV8" s="422">
        <v>778890</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0.54</v>
      </c>
      <c r="CU8" s="526"/>
      <c r="CV8" s="526"/>
      <c r="CW8" s="526"/>
      <c r="CX8" s="526"/>
      <c r="CY8" s="526"/>
      <c r="CZ8" s="526"/>
      <c r="DA8" s="527"/>
      <c r="DB8" s="525">
        <v>0.55000000000000004</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40189</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104</v>
      </c>
      <c r="AV9" s="481"/>
      <c r="AW9" s="481"/>
      <c r="AX9" s="481"/>
      <c r="AY9" s="436" t="s">
        <v>114</v>
      </c>
      <c r="AZ9" s="437"/>
      <c r="BA9" s="437"/>
      <c r="BB9" s="437"/>
      <c r="BC9" s="437"/>
      <c r="BD9" s="437"/>
      <c r="BE9" s="437"/>
      <c r="BF9" s="437"/>
      <c r="BG9" s="437"/>
      <c r="BH9" s="437"/>
      <c r="BI9" s="437"/>
      <c r="BJ9" s="437"/>
      <c r="BK9" s="437"/>
      <c r="BL9" s="437"/>
      <c r="BM9" s="438"/>
      <c r="BN9" s="422">
        <v>100332</v>
      </c>
      <c r="BO9" s="423"/>
      <c r="BP9" s="423"/>
      <c r="BQ9" s="423"/>
      <c r="BR9" s="423"/>
      <c r="BS9" s="423"/>
      <c r="BT9" s="423"/>
      <c r="BU9" s="424"/>
      <c r="BV9" s="422">
        <v>363150</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11.9</v>
      </c>
      <c r="CU9" s="420"/>
      <c r="CV9" s="420"/>
      <c r="CW9" s="420"/>
      <c r="CX9" s="420"/>
      <c r="CY9" s="420"/>
      <c r="CZ9" s="420"/>
      <c r="DA9" s="421"/>
      <c r="DB9" s="419">
        <v>12.1</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116</v>
      </c>
      <c r="M10" s="379"/>
      <c r="N10" s="379"/>
      <c r="O10" s="379"/>
      <c r="P10" s="379"/>
      <c r="Q10" s="380"/>
      <c r="R10" s="375">
        <v>41256</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118</v>
      </c>
      <c r="AV10" s="481"/>
      <c r="AW10" s="481"/>
      <c r="AX10" s="481"/>
      <c r="AY10" s="436" t="s">
        <v>119</v>
      </c>
      <c r="AZ10" s="437"/>
      <c r="BA10" s="437"/>
      <c r="BB10" s="437"/>
      <c r="BC10" s="437"/>
      <c r="BD10" s="437"/>
      <c r="BE10" s="437"/>
      <c r="BF10" s="437"/>
      <c r="BG10" s="437"/>
      <c r="BH10" s="437"/>
      <c r="BI10" s="437"/>
      <c r="BJ10" s="437"/>
      <c r="BK10" s="437"/>
      <c r="BL10" s="437"/>
      <c r="BM10" s="438"/>
      <c r="BN10" s="422">
        <v>24</v>
      </c>
      <c r="BO10" s="423"/>
      <c r="BP10" s="423"/>
      <c r="BQ10" s="423"/>
      <c r="BR10" s="423"/>
      <c r="BS10" s="423"/>
      <c r="BT10" s="423"/>
      <c r="BU10" s="424"/>
      <c r="BV10" s="422">
        <v>36</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124</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40452</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133</v>
      </c>
      <c r="AV12" s="481"/>
      <c r="AW12" s="481"/>
      <c r="AX12" s="481"/>
      <c r="AY12" s="436" t="s">
        <v>134</v>
      </c>
      <c r="AZ12" s="437"/>
      <c r="BA12" s="437"/>
      <c r="BB12" s="437"/>
      <c r="BC12" s="437"/>
      <c r="BD12" s="437"/>
      <c r="BE12" s="437"/>
      <c r="BF12" s="437"/>
      <c r="BG12" s="437"/>
      <c r="BH12" s="437"/>
      <c r="BI12" s="437"/>
      <c r="BJ12" s="437"/>
      <c r="BK12" s="437"/>
      <c r="BL12" s="437"/>
      <c r="BM12" s="438"/>
      <c r="BN12" s="422">
        <v>454550</v>
      </c>
      <c r="BO12" s="423"/>
      <c r="BP12" s="423"/>
      <c r="BQ12" s="423"/>
      <c r="BR12" s="423"/>
      <c r="BS12" s="423"/>
      <c r="BT12" s="423"/>
      <c r="BU12" s="424"/>
      <c r="BV12" s="422">
        <v>344391</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137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40105</v>
      </c>
      <c r="S13" s="510"/>
      <c r="T13" s="510"/>
      <c r="U13" s="510"/>
      <c r="V13" s="511"/>
      <c r="W13" s="512" t="s">
        <v>139</v>
      </c>
      <c r="X13" s="408"/>
      <c r="Y13" s="408"/>
      <c r="Z13" s="408"/>
      <c r="AA13" s="408"/>
      <c r="AB13" s="409"/>
      <c r="AC13" s="375">
        <v>1975</v>
      </c>
      <c r="AD13" s="376"/>
      <c r="AE13" s="376"/>
      <c r="AF13" s="376"/>
      <c r="AG13" s="377"/>
      <c r="AH13" s="375">
        <v>2183</v>
      </c>
      <c r="AI13" s="376"/>
      <c r="AJ13" s="376"/>
      <c r="AK13" s="376"/>
      <c r="AL13" s="435"/>
      <c r="AM13" s="479" t="s">
        <v>140</v>
      </c>
      <c r="AN13" s="379"/>
      <c r="AO13" s="379"/>
      <c r="AP13" s="379"/>
      <c r="AQ13" s="379"/>
      <c r="AR13" s="379"/>
      <c r="AS13" s="379"/>
      <c r="AT13" s="380"/>
      <c r="AU13" s="480" t="s">
        <v>133</v>
      </c>
      <c r="AV13" s="481"/>
      <c r="AW13" s="481"/>
      <c r="AX13" s="481"/>
      <c r="AY13" s="436" t="s">
        <v>141</v>
      </c>
      <c r="AZ13" s="437"/>
      <c r="BA13" s="437"/>
      <c r="BB13" s="437"/>
      <c r="BC13" s="437"/>
      <c r="BD13" s="437"/>
      <c r="BE13" s="437"/>
      <c r="BF13" s="437"/>
      <c r="BG13" s="437"/>
      <c r="BH13" s="437"/>
      <c r="BI13" s="437"/>
      <c r="BJ13" s="437"/>
      <c r="BK13" s="437"/>
      <c r="BL13" s="437"/>
      <c r="BM13" s="438"/>
      <c r="BN13" s="422">
        <v>-354194</v>
      </c>
      <c r="BO13" s="423"/>
      <c r="BP13" s="423"/>
      <c r="BQ13" s="423"/>
      <c r="BR13" s="423"/>
      <c r="BS13" s="423"/>
      <c r="BT13" s="423"/>
      <c r="BU13" s="424"/>
      <c r="BV13" s="422">
        <v>18795</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7.8</v>
      </c>
      <c r="CU13" s="420"/>
      <c r="CV13" s="420"/>
      <c r="CW13" s="420"/>
      <c r="CX13" s="420"/>
      <c r="CY13" s="420"/>
      <c r="CZ13" s="420"/>
      <c r="DA13" s="421"/>
      <c r="DB13" s="419">
        <v>7.5</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40719</v>
      </c>
      <c r="S14" s="510"/>
      <c r="T14" s="510"/>
      <c r="U14" s="510"/>
      <c r="V14" s="511"/>
      <c r="W14" s="513"/>
      <c r="X14" s="411"/>
      <c r="Y14" s="411"/>
      <c r="Z14" s="411"/>
      <c r="AA14" s="411"/>
      <c r="AB14" s="412"/>
      <c r="AC14" s="502">
        <v>9.4</v>
      </c>
      <c r="AD14" s="503"/>
      <c r="AE14" s="503"/>
      <c r="AF14" s="503"/>
      <c r="AG14" s="504"/>
      <c r="AH14" s="502">
        <v>10.4</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137</v>
      </c>
      <c r="CU14" s="520"/>
      <c r="CV14" s="520"/>
      <c r="CW14" s="520"/>
      <c r="CX14" s="520"/>
      <c r="CY14" s="520"/>
      <c r="CZ14" s="520"/>
      <c r="DA14" s="521"/>
      <c r="DB14" s="519">
        <v>8.3000000000000007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138</v>
      </c>
      <c r="N15" s="507"/>
      <c r="O15" s="507"/>
      <c r="P15" s="507"/>
      <c r="Q15" s="508"/>
      <c r="R15" s="509">
        <v>40356</v>
      </c>
      <c r="S15" s="510"/>
      <c r="T15" s="510"/>
      <c r="U15" s="510"/>
      <c r="V15" s="511"/>
      <c r="W15" s="512" t="s">
        <v>145</v>
      </c>
      <c r="X15" s="408"/>
      <c r="Y15" s="408"/>
      <c r="Z15" s="408"/>
      <c r="AA15" s="408"/>
      <c r="AB15" s="409"/>
      <c r="AC15" s="375">
        <v>7050</v>
      </c>
      <c r="AD15" s="376"/>
      <c r="AE15" s="376"/>
      <c r="AF15" s="376"/>
      <c r="AG15" s="377"/>
      <c r="AH15" s="375">
        <v>6992</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4619879</v>
      </c>
      <c r="BO15" s="452"/>
      <c r="BP15" s="452"/>
      <c r="BQ15" s="452"/>
      <c r="BR15" s="452"/>
      <c r="BS15" s="452"/>
      <c r="BT15" s="452"/>
      <c r="BU15" s="453"/>
      <c r="BV15" s="451">
        <v>4764711</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33.6</v>
      </c>
      <c r="AD16" s="503"/>
      <c r="AE16" s="503"/>
      <c r="AF16" s="503"/>
      <c r="AG16" s="504"/>
      <c r="AH16" s="502">
        <v>33.200000000000003</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8969302</v>
      </c>
      <c r="BO16" s="423"/>
      <c r="BP16" s="423"/>
      <c r="BQ16" s="423"/>
      <c r="BR16" s="423"/>
      <c r="BS16" s="423"/>
      <c r="BT16" s="423"/>
      <c r="BU16" s="424"/>
      <c r="BV16" s="422">
        <v>8713293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11972</v>
      </c>
      <c r="AD17" s="376"/>
      <c r="AE17" s="376"/>
      <c r="AF17" s="376"/>
      <c r="AG17" s="377"/>
      <c r="AH17" s="375">
        <v>11861</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5797747</v>
      </c>
      <c r="BO17" s="423"/>
      <c r="BP17" s="423"/>
      <c r="BQ17" s="423"/>
      <c r="BR17" s="423"/>
      <c r="BS17" s="423"/>
      <c r="BT17" s="423"/>
      <c r="BU17" s="424"/>
      <c r="BV17" s="422">
        <v>5996614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155</v>
      </c>
      <c r="C18" s="473"/>
      <c r="D18" s="473"/>
      <c r="E18" s="474"/>
      <c r="F18" s="474"/>
      <c r="G18" s="474"/>
      <c r="H18" s="474"/>
      <c r="I18" s="474"/>
      <c r="J18" s="474"/>
      <c r="K18" s="474"/>
      <c r="L18" s="475">
        <v>139.03</v>
      </c>
      <c r="M18" s="475"/>
      <c r="N18" s="475"/>
      <c r="O18" s="475"/>
      <c r="P18" s="475"/>
      <c r="Q18" s="475"/>
      <c r="R18" s="476"/>
      <c r="S18" s="476"/>
      <c r="T18" s="476"/>
      <c r="U18" s="476"/>
      <c r="V18" s="477"/>
      <c r="W18" s="493"/>
      <c r="X18" s="494"/>
      <c r="Y18" s="494"/>
      <c r="Z18" s="494"/>
      <c r="AA18" s="494"/>
      <c r="AB18" s="518"/>
      <c r="AC18" s="392">
        <v>57</v>
      </c>
      <c r="AD18" s="393"/>
      <c r="AE18" s="393"/>
      <c r="AF18" s="393"/>
      <c r="AG18" s="478"/>
      <c r="AH18" s="392">
        <v>56.4</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9913105</v>
      </c>
      <c r="BO18" s="423"/>
      <c r="BP18" s="423"/>
      <c r="BQ18" s="423"/>
      <c r="BR18" s="423"/>
      <c r="BS18" s="423"/>
      <c r="BT18" s="423"/>
      <c r="BU18" s="424"/>
      <c r="BV18" s="422">
        <v>9423753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157</v>
      </c>
      <c r="C19" s="473"/>
      <c r="D19" s="473"/>
      <c r="E19" s="474"/>
      <c r="F19" s="474"/>
      <c r="G19" s="474"/>
      <c r="H19" s="474"/>
      <c r="I19" s="474"/>
      <c r="J19" s="474"/>
      <c r="K19" s="474"/>
      <c r="L19" s="482">
        <v>289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13487081</v>
      </c>
      <c r="BO19" s="423"/>
      <c r="BP19" s="423"/>
      <c r="BQ19" s="423"/>
      <c r="BR19" s="423"/>
      <c r="BS19" s="423"/>
      <c r="BT19" s="423"/>
      <c r="BU19" s="424"/>
      <c r="BV19" s="422">
        <v>13088608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159</v>
      </c>
      <c r="C20" s="473"/>
      <c r="D20" s="473"/>
      <c r="E20" s="474"/>
      <c r="F20" s="474"/>
      <c r="G20" s="474"/>
      <c r="H20" s="474"/>
      <c r="I20" s="474"/>
      <c r="J20" s="474"/>
      <c r="K20" s="474"/>
      <c r="L20" s="482">
        <v>13654</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15928091</v>
      </c>
      <c r="BO22" s="452"/>
      <c r="BP22" s="452"/>
      <c r="BQ22" s="452"/>
      <c r="BR22" s="452"/>
      <c r="BS22" s="452"/>
      <c r="BT22" s="452"/>
      <c r="BU22" s="453"/>
      <c r="BV22" s="451">
        <v>16142669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7142394</v>
      </c>
      <c r="BO23" s="423"/>
      <c r="BP23" s="423"/>
      <c r="BQ23" s="423"/>
      <c r="BR23" s="423"/>
      <c r="BS23" s="423"/>
      <c r="BT23" s="423"/>
      <c r="BU23" s="424"/>
      <c r="BV23" s="422">
        <v>7231855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169</v>
      </c>
      <c r="F24" s="379"/>
      <c r="G24" s="379"/>
      <c r="H24" s="379"/>
      <c r="I24" s="379"/>
      <c r="J24" s="379"/>
      <c r="K24" s="380"/>
      <c r="L24" s="375">
        <v>1</v>
      </c>
      <c r="M24" s="376"/>
      <c r="N24" s="376"/>
      <c r="O24" s="376"/>
      <c r="P24" s="377"/>
      <c r="Q24" s="375">
        <v>6440</v>
      </c>
      <c r="R24" s="376"/>
      <c r="S24" s="376"/>
      <c r="T24" s="376"/>
      <c r="U24" s="376"/>
      <c r="V24" s="377"/>
      <c r="W24" s="465"/>
      <c r="X24" s="402"/>
      <c r="Y24" s="403"/>
      <c r="Z24" s="378" t="s">
        <v>170</v>
      </c>
      <c r="AA24" s="379"/>
      <c r="AB24" s="379"/>
      <c r="AC24" s="379"/>
      <c r="AD24" s="379"/>
      <c r="AE24" s="379"/>
      <c r="AF24" s="379"/>
      <c r="AG24" s="380"/>
      <c r="AH24" s="375">
        <v>283</v>
      </c>
      <c r="AI24" s="376"/>
      <c r="AJ24" s="376"/>
      <c r="AK24" s="376"/>
      <c r="AL24" s="377"/>
      <c r="AM24" s="375">
        <v>867395</v>
      </c>
      <c r="AN24" s="376"/>
      <c r="AO24" s="376"/>
      <c r="AP24" s="376"/>
      <c r="AQ24" s="376"/>
      <c r="AR24" s="377"/>
      <c r="AS24" s="375">
        <v>3065</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8569269</v>
      </c>
      <c r="BO24" s="423"/>
      <c r="BP24" s="423"/>
      <c r="BQ24" s="423"/>
      <c r="BR24" s="423"/>
      <c r="BS24" s="423"/>
      <c r="BT24" s="423"/>
      <c r="BU24" s="424"/>
      <c r="BV24" s="422">
        <v>8838428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172</v>
      </c>
      <c r="F25" s="379"/>
      <c r="G25" s="379"/>
      <c r="H25" s="379"/>
      <c r="I25" s="379"/>
      <c r="J25" s="379"/>
      <c r="K25" s="380"/>
      <c r="L25" s="375">
        <v>1</v>
      </c>
      <c r="M25" s="376"/>
      <c r="N25" s="376"/>
      <c r="O25" s="376"/>
      <c r="P25" s="377"/>
      <c r="Q25" s="375">
        <v>6950</v>
      </c>
      <c r="R25" s="376"/>
      <c r="S25" s="376"/>
      <c r="T25" s="376"/>
      <c r="U25" s="376"/>
      <c r="V25" s="377"/>
      <c r="W25" s="465"/>
      <c r="X25" s="402"/>
      <c r="Y25" s="403"/>
      <c r="Z25" s="378" t="s">
        <v>173</v>
      </c>
      <c r="AA25" s="379"/>
      <c r="AB25" s="379"/>
      <c r="AC25" s="379"/>
      <c r="AD25" s="379"/>
      <c r="AE25" s="379"/>
      <c r="AF25" s="379"/>
      <c r="AG25" s="380"/>
      <c r="AH25" s="375" t="s">
        <v>174</v>
      </c>
      <c r="AI25" s="376"/>
      <c r="AJ25" s="376"/>
      <c r="AK25" s="376"/>
      <c r="AL25" s="377"/>
      <c r="AM25" s="375" t="s">
        <v>175</v>
      </c>
      <c r="AN25" s="376"/>
      <c r="AO25" s="376"/>
      <c r="AP25" s="376"/>
      <c r="AQ25" s="376"/>
      <c r="AR25" s="377"/>
      <c r="AS25" s="375" t="s">
        <v>137</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2029711</v>
      </c>
      <c r="BO25" s="452"/>
      <c r="BP25" s="452"/>
      <c r="BQ25" s="452"/>
      <c r="BR25" s="452"/>
      <c r="BS25" s="452"/>
      <c r="BT25" s="452"/>
      <c r="BU25" s="453"/>
      <c r="BV25" s="451">
        <v>5419017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177</v>
      </c>
      <c r="F26" s="379"/>
      <c r="G26" s="379"/>
      <c r="H26" s="379"/>
      <c r="I26" s="379"/>
      <c r="J26" s="379"/>
      <c r="K26" s="380"/>
      <c r="L26" s="375">
        <v>1</v>
      </c>
      <c r="M26" s="376"/>
      <c r="N26" s="376"/>
      <c r="O26" s="376"/>
      <c r="P26" s="377"/>
      <c r="Q26" s="375">
        <v>5790</v>
      </c>
      <c r="R26" s="376"/>
      <c r="S26" s="376"/>
      <c r="T26" s="376"/>
      <c r="U26" s="376"/>
      <c r="V26" s="377"/>
      <c r="W26" s="465"/>
      <c r="X26" s="402"/>
      <c r="Y26" s="403"/>
      <c r="Z26" s="378" t="s">
        <v>178</v>
      </c>
      <c r="AA26" s="433"/>
      <c r="AB26" s="433"/>
      <c r="AC26" s="433"/>
      <c r="AD26" s="433"/>
      <c r="AE26" s="433"/>
      <c r="AF26" s="433"/>
      <c r="AG26" s="434"/>
      <c r="AH26" s="375">
        <v>39</v>
      </c>
      <c r="AI26" s="376"/>
      <c r="AJ26" s="376"/>
      <c r="AK26" s="376"/>
      <c r="AL26" s="377"/>
      <c r="AM26" s="375">
        <v>129870</v>
      </c>
      <c r="AN26" s="376"/>
      <c r="AO26" s="376"/>
      <c r="AP26" s="376"/>
      <c r="AQ26" s="376"/>
      <c r="AR26" s="377"/>
      <c r="AS26" s="375">
        <v>3330</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t="s">
        <v>127</v>
      </c>
      <c r="BO26" s="423"/>
      <c r="BP26" s="423"/>
      <c r="BQ26" s="423"/>
      <c r="BR26" s="423"/>
      <c r="BS26" s="423"/>
      <c r="BT26" s="423"/>
      <c r="BU26" s="424"/>
      <c r="BV26" s="422" t="s">
        <v>180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181</v>
      </c>
      <c r="F27" s="379"/>
      <c r="G27" s="379"/>
      <c r="H27" s="379"/>
      <c r="I27" s="379"/>
      <c r="J27" s="379"/>
      <c r="K27" s="380"/>
      <c r="L27" s="375">
        <v>1</v>
      </c>
      <c r="M27" s="376"/>
      <c r="N27" s="376"/>
      <c r="O27" s="376"/>
      <c r="P27" s="377"/>
      <c r="Q27" s="375">
        <v>4350</v>
      </c>
      <c r="R27" s="376"/>
      <c r="S27" s="376"/>
      <c r="T27" s="376"/>
      <c r="U27" s="376"/>
      <c r="V27" s="377"/>
      <c r="W27" s="465"/>
      <c r="X27" s="402"/>
      <c r="Y27" s="403"/>
      <c r="Z27" s="378" t="s">
        <v>182</v>
      </c>
      <c r="AA27" s="379"/>
      <c r="AB27" s="379"/>
      <c r="AC27" s="379"/>
      <c r="AD27" s="379"/>
      <c r="AE27" s="379"/>
      <c r="AF27" s="379"/>
      <c r="AG27" s="380"/>
      <c r="AH27" s="375">
        <v>5</v>
      </c>
      <c r="AI27" s="376"/>
      <c r="AJ27" s="376"/>
      <c r="AK27" s="376"/>
      <c r="AL27" s="377"/>
      <c r="AM27" s="375">
        <v>20010</v>
      </c>
      <c r="AN27" s="376"/>
      <c r="AO27" s="376"/>
      <c r="AP27" s="376"/>
      <c r="AQ27" s="376"/>
      <c r="AR27" s="377"/>
      <c r="AS27" s="375">
        <v>4002</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t="s">
        <v>180</v>
      </c>
      <c r="BO27" s="457"/>
      <c r="BP27" s="457"/>
      <c r="BQ27" s="457"/>
      <c r="BR27" s="457"/>
      <c r="BS27" s="457"/>
      <c r="BT27" s="457"/>
      <c r="BU27" s="458"/>
      <c r="BV27" s="456" t="s">
        <v>180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184</v>
      </c>
      <c r="F28" s="379"/>
      <c r="G28" s="379"/>
      <c r="H28" s="379"/>
      <c r="I28" s="379"/>
      <c r="J28" s="379"/>
      <c r="K28" s="380"/>
      <c r="L28" s="375">
        <v>1</v>
      </c>
      <c r="M28" s="376"/>
      <c r="N28" s="376"/>
      <c r="O28" s="376"/>
      <c r="P28" s="377"/>
      <c r="Q28" s="375">
        <v>3850</v>
      </c>
      <c r="R28" s="376"/>
      <c r="S28" s="376"/>
      <c r="T28" s="376"/>
      <c r="U28" s="376"/>
      <c r="V28" s="377"/>
      <c r="W28" s="465"/>
      <c r="X28" s="402"/>
      <c r="Y28" s="403"/>
      <c r="Z28" s="378" t="s">
        <v>185</v>
      </c>
      <c r="AA28" s="379"/>
      <c r="AB28" s="379"/>
      <c r="AC28" s="379"/>
      <c r="AD28" s="379"/>
      <c r="AE28" s="379"/>
      <c r="AF28" s="379"/>
      <c r="AG28" s="380"/>
      <c r="AH28" s="375" t="s">
        <v>180</v>
      </c>
      <c r="AI28" s="376"/>
      <c r="AJ28" s="376"/>
      <c r="AK28" s="376"/>
      <c r="AL28" s="377"/>
      <c r="AM28" s="375" t="s">
        <v>127</v>
      </c>
      <c r="AN28" s="376"/>
      <c r="AO28" s="376"/>
      <c r="AP28" s="376"/>
      <c r="AQ28" s="376"/>
      <c r="AR28" s="377"/>
      <c r="AS28" s="375" t="s">
        <v>137</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1162397</v>
      </c>
      <c r="BO28" s="452"/>
      <c r="BP28" s="452"/>
      <c r="BQ28" s="452"/>
      <c r="BR28" s="452"/>
      <c r="BS28" s="452"/>
      <c r="BT28" s="452"/>
      <c r="BU28" s="453"/>
      <c r="BV28" s="451">
        <v>1216923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187</v>
      </c>
      <c r="F29" s="379"/>
      <c r="G29" s="379"/>
      <c r="H29" s="379"/>
      <c r="I29" s="379"/>
      <c r="J29" s="379"/>
      <c r="K29" s="380"/>
      <c r="L29" s="375">
        <v>14</v>
      </c>
      <c r="M29" s="376"/>
      <c r="N29" s="376"/>
      <c r="O29" s="376"/>
      <c r="P29" s="377"/>
      <c r="Q29" s="375">
        <v>3600</v>
      </c>
      <c r="R29" s="376"/>
      <c r="S29" s="376"/>
      <c r="T29" s="376"/>
      <c r="U29" s="376"/>
      <c r="V29" s="377"/>
      <c r="W29" s="466"/>
      <c r="X29" s="467"/>
      <c r="Y29" s="468"/>
      <c r="Z29" s="378" t="s">
        <v>188</v>
      </c>
      <c r="AA29" s="379"/>
      <c r="AB29" s="379"/>
      <c r="AC29" s="379"/>
      <c r="AD29" s="379"/>
      <c r="AE29" s="379"/>
      <c r="AF29" s="379"/>
      <c r="AG29" s="380"/>
      <c r="AH29" s="375">
        <v>288</v>
      </c>
      <c r="AI29" s="376"/>
      <c r="AJ29" s="376"/>
      <c r="AK29" s="376"/>
      <c r="AL29" s="377"/>
      <c r="AM29" s="375">
        <v>887405</v>
      </c>
      <c r="AN29" s="376"/>
      <c r="AO29" s="376"/>
      <c r="AP29" s="376"/>
      <c r="AQ29" s="376"/>
      <c r="AR29" s="377"/>
      <c r="AS29" s="375">
        <v>3081</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354549</v>
      </c>
      <c r="BO29" s="423"/>
      <c r="BP29" s="423"/>
      <c r="BQ29" s="423"/>
      <c r="BR29" s="423"/>
      <c r="BS29" s="423"/>
      <c r="BT29" s="423"/>
      <c r="BU29" s="424"/>
      <c r="BV29" s="422">
        <v>175014</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98.7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5321782</v>
      </c>
      <c r="BO30" s="457"/>
      <c r="BP30" s="457"/>
      <c r="BQ30" s="457"/>
      <c r="BR30" s="457"/>
      <c r="BS30" s="457"/>
      <c r="BT30" s="457"/>
      <c r="BU30" s="458"/>
      <c r="BV30" s="456">
        <v>5042383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199</v>
      </c>
      <c r="V33" s="374"/>
      <c r="W33" s="373" t="s">
        <v>198</v>
      </c>
      <c r="X33" s="373"/>
      <c r="Y33" s="373"/>
      <c r="Z33" s="373"/>
      <c r="AA33" s="373"/>
      <c r="AB33" s="373"/>
      <c r="AC33" s="373"/>
      <c r="AD33" s="373"/>
      <c r="AE33" s="373"/>
      <c r="AF33" s="373"/>
      <c r="AG33" s="373"/>
      <c r="AH33" s="373"/>
      <c r="AI33" s="373"/>
      <c r="AJ33" s="373"/>
      <c r="AK33" s="373"/>
      <c r="AL33" s="203"/>
      <c r="AM33" s="374" t="s">
        <v>200</v>
      </c>
      <c r="AN33" s="374"/>
      <c r="AO33" s="373" t="s">
        <v>198</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199</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山形県消防補償等組合</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寒河江市土地開発公社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IF('各会計、関係団体の財政状況及び健全化判断比率'!B33="","",'各会計、関係団体の財政状況及び健全化判断比率'!B33)</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山形県自治会館管理組合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介護認定審査会共同設置特別会計</v>
      </c>
      <c r="X36" s="371"/>
      <c r="Y36" s="371"/>
      <c r="Z36" s="371"/>
      <c r="AA36" s="371"/>
      <c r="AB36" s="371"/>
      <c r="AC36" s="371"/>
      <c r="AD36" s="371"/>
      <c r="AE36" s="371"/>
      <c r="AF36" s="371"/>
      <c r="AG36" s="371"/>
      <c r="AH36" s="371"/>
      <c r="AI36" s="371"/>
      <c r="AJ36" s="371"/>
      <c r="AK36" s="371"/>
      <c r="AL36" s="178"/>
      <c r="AM36" s="370">
        <f t="shared" si="0"/>
        <v>8</v>
      </c>
      <c r="AN36" s="370"/>
      <c r="AO36" s="371" t="str">
        <f>IF('各会計、関係団体の財政状況及び健全化判断比率'!B34="","",'各会計、関係団体の財政状況及び健全化判断比率'!B34)</f>
        <v>病院事業会計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山形県市町村職員退職手当組合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西村山広域行政事務組合（普通会計分）</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西村山広域行政事務組合（事業会計分）</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山形県後期高齢者医療広域連合（普通会計分）</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山形県後期高齢者医療広域連合（事業会計分）</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240" t="s">
        <v>606</v>
      </c>
    </row>
    <row r="54" spans="5:113" x14ac:dyDescent="0.15"/>
    <row r="55" spans="5:113" x14ac:dyDescent="0.15"/>
    <row r="56" spans="5:113" x14ac:dyDescent="0.15"/>
  </sheetData>
  <sheetProtection algorithmName="SHA-512" hashValue="HVkHplp4wRFosEiqh34HtAsShLNf2ZtIyh9OKkv51xuv4KXPTz+IMESswOX1yUw3wLp1epOZ7ws9WaJxSoDLYA==" saltValue="9RCxnyTfAoz8jcHbrWxNt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79" t="s">
        <v>576</v>
      </c>
      <c r="D34" s="1179"/>
      <c r="E34" s="1180"/>
      <c r="F34" s="32">
        <v>8.58</v>
      </c>
      <c r="G34" s="33">
        <v>7.02</v>
      </c>
      <c r="H34" s="33">
        <v>6.68</v>
      </c>
      <c r="I34" s="33">
        <v>7.3</v>
      </c>
      <c r="J34" s="34">
        <v>8.77</v>
      </c>
      <c r="K34" s="22"/>
      <c r="L34" s="22"/>
      <c r="M34" s="22"/>
      <c r="N34" s="22"/>
      <c r="O34" s="22"/>
      <c r="P34" s="22"/>
    </row>
    <row r="35" spans="1:16" ht="39" customHeight="1" x14ac:dyDescent="0.15">
      <c r="A35" s="22"/>
      <c r="B35" s="35"/>
      <c r="C35" s="1173" t="s">
        <v>577</v>
      </c>
      <c r="D35" s="1174"/>
      <c r="E35" s="1175"/>
      <c r="F35" s="36">
        <v>8.0299999999999994</v>
      </c>
      <c r="G35" s="37">
        <v>5.76</v>
      </c>
      <c r="H35" s="37">
        <v>4.1500000000000004</v>
      </c>
      <c r="I35" s="37">
        <v>7.44</v>
      </c>
      <c r="J35" s="38">
        <v>8.1300000000000008</v>
      </c>
      <c r="K35" s="22"/>
      <c r="L35" s="22"/>
      <c r="M35" s="22"/>
      <c r="N35" s="22"/>
      <c r="O35" s="22"/>
      <c r="P35" s="22"/>
    </row>
    <row r="36" spans="1:16" ht="39" customHeight="1" x14ac:dyDescent="0.15">
      <c r="A36" s="22"/>
      <c r="B36" s="35"/>
      <c r="C36" s="1173" t="s">
        <v>578</v>
      </c>
      <c r="D36" s="1174"/>
      <c r="E36" s="1175"/>
      <c r="F36" s="36">
        <v>0.03</v>
      </c>
      <c r="G36" s="37">
        <v>0.96</v>
      </c>
      <c r="H36" s="37">
        <v>1.4</v>
      </c>
      <c r="I36" s="37">
        <v>2.04</v>
      </c>
      <c r="J36" s="38">
        <v>2.27</v>
      </c>
      <c r="K36" s="22"/>
      <c r="L36" s="22"/>
      <c r="M36" s="22"/>
      <c r="N36" s="22"/>
      <c r="O36" s="22"/>
      <c r="P36" s="22"/>
    </row>
    <row r="37" spans="1:16" ht="39" customHeight="1" x14ac:dyDescent="0.15">
      <c r="A37" s="22"/>
      <c r="B37" s="35"/>
      <c r="C37" s="1173" t="s">
        <v>579</v>
      </c>
      <c r="D37" s="1174"/>
      <c r="E37" s="1175"/>
      <c r="F37" s="36">
        <v>0.87</v>
      </c>
      <c r="G37" s="37">
        <v>0.91</v>
      </c>
      <c r="H37" s="37">
        <v>0.52</v>
      </c>
      <c r="I37" s="37">
        <v>0.93</v>
      </c>
      <c r="J37" s="38">
        <v>2.08</v>
      </c>
      <c r="K37" s="22"/>
      <c r="L37" s="22"/>
      <c r="M37" s="22"/>
      <c r="N37" s="22"/>
      <c r="O37" s="22"/>
      <c r="P37" s="22"/>
    </row>
    <row r="38" spans="1:16" ht="39" customHeight="1" x14ac:dyDescent="0.15">
      <c r="A38" s="22"/>
      <c r="B38" s="35"/>
      <c r="C38" s="1173" t="s">
        <v>580</v>
      </c>
      <c r="D38" s="1174"/>
      <c r="E38" s="1175"/>
      <c r="F38" s="36">
        <v>5.77</v>
      </c>
      <c r="G38" s="37">
        <v>0.27</v>
      </c>
      <c r="H38" s="37">
        <v>0.48</v>
      </c>
      <c r="I38" s="37">
        <v>1.1299999999999999</v>
      </c>
      <c r="J38" s="38">
        <v>1.47</v>
      </c>
      <c r="K38" s="22"/>
      <c r="L38" s="22"/>
      <c r="M38" s="22"/>
      <c r="N38" s="22"/>
      <c r="O38" s="22"/>
      <c r="P38" s="22"/>
    </row>
    <row r="39" spans="1:16" ht="39" customHeight="1" x14ac:dyDescent="0.15">
      <c r="A39" s="22"/>
      <c r="B39" s="35"/>
      <c r="C39" s="1173" t="s">
        <v>581</v>
      </c>
      <c r="D39" s="1174"/>
      <c r="E39" s="1175"/>
      <c r="F39" s="36" t="s">
        <v>526</v>
      </c>
      <c r="G39" s="37" t="s">
        <v>526</v>
      </c>
      <c r="H39" s="37" t="s">
        <v>526</v>
      </c>
      <c r="I39" s="37">
        <v>1.19</v>
      </c>
      <c r="J39" s="38">
        <v>1.45</v>
      </c>
      <c r="K39" s="22"/>
      <c r="L39" s="22"/>
      <c r="M39" s="22"/>
      <c r="N39" s="22"/>
      <c r="O39" s="22"/>
      <c r="P39" s="22"/>
    </row>
    <row r="40" spans="1:16" ht="39" customHeight="1" x14ac:dyDescent="0.15">
      <c r="A40" s="22"/>
      <c r="B40" s="35"/>
      <c r="C40" s="1173" t="s">
        <v>582</v>
      </c>
      <c r="D40" s="1174"/>
      <c r="E40" s="1175"/>
      <c r="F40" s="36">
        <v>7.0000000000000007E-2</v>
      </c>
      <c r="G40" s="37">
        <v>0.06</v>
      </c>
      <c r="H40" s="37">
        <v>0.09</v>
      </c>
      <c r="I40" s="37">
        <v>0.09</v>
      </c>
      <c r="J40" s="38">
        <v>0.1</v>
      </c>
      <c r="K40" s="22"/>
      <c r="L40" s="22"/>
      <c r="M40" s="22"/>
      <c r="N40" s="22"/>
      <c r="O40" s="22"/>
      <c r="P40" s="22"/>
    </row>
    <row r="41" spans="1:16" ht="39" customHeight="1" x14ac:dyDescent="0.15">
      <c r="A41" s="22"/>
      <c r="B41" s="35"/>
      <c r="C41" s="1173" t="s">
        <v>583</v>
      </c>
      <c r="D41" s="1174"/>
      <c r="E41" s="1175"/>
      <c r="F41" s="36">
        <v>0.01</v>
      </c>
      <c r="G41" s="37">
        <v>0.03</v>
      </c>
      <c r="H41" s="37">
        <v>0.05</v>
      </c>
      <c r="I41" s="37">
        <v>0.13</v>
      </c>
      <c r="J41" s="38">
        <v>0.05</v>
      </c>
      <c r="K41" s="22"/>
      <c r="L41" s="22"/>
      <c r="M41" s="22"/>
      <c r="N41" s="22"/>
      <c r="O41" s="22"/>
      <c r="P41" s="22"/>
    </row>
    <row r="42" spans="1:16" ht="39" customHeight="1" x14ac:dyDescent="0.15">
      <c r="A42" s="22"/>
      <c r="B42" s="39"/>
      <c r="C42" s="1173" t="s">
        <v>584</v>
      </c>
      <c r="D42" s="1174"/>
      <c r="E42" s="1175"/>
      <c r="F42" s="36" t="s">
        <v>526</v>
      </c>
      <c r="G42" s="37" t="s">
        <v>526</v>
      </c>
      <c r="H42" s="37" t="s">
        <v>526</v>
      </c>
      <c r="I42" s="37" t="s">
        <v>526</v>
      </c>
      <c r="J42" s="38" t="s">
        <v>526</v>
      </c>
      <c r="K42" s="22"/>
      <c r="L42" s="22"/>
      <c r="M42" s="22"/>
      <c r="N42" s="22"/>
      <c r="O42" s="22"/>
      <c r="P42" s="22"/>
    </row>
    <row r="43" spans="1:16" ht="39" customHeight="1" thickBot="1" x14ac:dyDescent="0.2">
      <c r="A43" s="22"/>
      <c r="B43" s="40"/>
      <c r="C43" s="1176" t="s">
        <v>585</v>
      </c>
      <c r="D43" s="1177"/>
      <c r="E43" s="1178"/>
      <c r="F43" s="41">
        <v>0.01</v>
      </c>
      <c r="G43" s="42">
        <v>0</v>
      </c>
      <c r="H43" s="42">
        <v>0.64</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agzwJpmdikhyFY/Ajf8NRsYwFMPBHbGLm7XGclYxPeLl5tdICPlBaYpfxf8Hvt7shgKfj4AA8iJqO/leKDz4w==" saltValue="o4TONAQLWOQLoAncC5aZ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1778</v>
      </c>
      <c r="L45" s="60">
        <v>1713</v>
      </c>
      <c r="M45" s="60">
        <v>1642</v>
      </c>
      <c r="N45" s="60">
        <v>1618</v>
      </c>
      <c r="O45" s="61">
        <v>1627</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526</v>
      </c>
      <c r="L46" s="64" t="s">
        <v>526</v>
      </c>
      <c r="M46" s="64" t="s">
        <v>526</v>
      </c>
      <c r="N46" s="64" t="s">
        <v>526</v>
      </c>
      <c r="O46" s="65" t="s">
        <v>526</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526</v>
      </c>
      <c r="L47" s="64" t="s">
        <v>526</v>
      </c>
      <c r="M47" s="64" t="s">
        <v>526</v>
      </c>
      <c r="N47" s="64" t="s">
        <v>526</v>
      </c>
      <c r="O47" s="65" t="s">
        <v>526</v>
      </c>
      <c r="P47" s="48"/>
      <c r="Q47" s="48"/>
      <c r="R47" s="48"/>
      <c r="S47" s="48"/>
      <c r="T47" s="48"/>
      <c r="U47" s="48"/>
    </row>
    <row r="48" spans="1:21" ht="30.75" customHeight="1" x14ac:dyDescent="0.15">
      <c r="A48" s="48"/>
      <c r="B48" s="1201"/>
      <c r="C48" s="1202"/>
      <c r="D48" s="62"/>
      <c r="E48" s="1183" t="s">
        <v>15</v>
      </c>
      <c r="F48" s="1183"/>
      <c r="G48" s="1183"/>
      <c r="H48" s="1183"/>
      <c r="I48" s="1183"/>
      <c r="J48" s="1184"/>
      <c r="K48" s="63">
        <v>530</v>
      </c>
      <c r="L48" s="64">
        <v>524</v>
      </c>
      <c r="M48" s="64">
        <v>549</v>
      </c>
      <c r="N48" s="64">
        <v>539</v>
      </c>
      <c r="O48" s="65">
        <v>544</v>
      </c>
      <c r="P48" s="48"/>
      <c r="Q48" s="48"/>
      <c r="R48" s="48"/>
      <c r="S48" s="48"/>
      <c r="T48" s="48"/>
      <c r="U48" s="48"/>
    </row>
    <row r="49" spans="1:21" ht="30.75" customHeight="1" x14ac:dyDescent="0.15">
      <c r="A49" s="48"/>
      <c r="B49" s="1201"/>
      <c r="C49" s="1202"/>
      <c r="D49" s="62"/>
      <c r="E49" s="1183" t="s">
        <v>16</v>
      </c>
      <c r="F49" s="1183"/>
      <c r="G49" s="1183"/>
      <c r="H49" s="1183"/>
      <c r="I49" s="1183"/>
      <c r="J49" s="1184"/>
      <c r="K49" s="63">
        <v>89</v>
      </c>
      <c r="L49" s="64">
        <v>101</v>
      </c>
      <c r="M49" s="64">
        <v>184</v>
      </c>
      <c r="N49" s="64">
        <v>188</v>
      </c>
      <c r="O49" s="65">
        <v>200</v>
      </c>
      <c r="P49" s="48"/>
      <c r="Q49" s="48"/>
      <c r="R49" s="48"/>
      <c r="S49" s="48"/>
      <c r="T49" s="48"/>
      <c r="U49" s="48"/>
    </row>
    <row r="50" spans="1:21" ht="30.75" customHeight="1" x14ac:dyDescent="0.15">
      <c r="A50" s="48"/>
      <c r="B50" s="1201"/>
      <c r="C50" s="1202"/>
      <c r="D50" s="62"/>
      <c r="E50" s="1183" t="s">
        <v>17</v>
      </c>
      <c r="F50" s="1183"/>
      <c r="G50" s="1183"/>
      <c r="H50" s="1183"/>
      <c r="I50" s="1183"/>
      <c r="J50" s="1184"/>
      <c r="K50" s="63">
        <v>34</v>
      </c>
      <c r="L50" s="64">
        <v>34</v>
      </c>
      <c r="M50" s="64">
        <v>33</v>
      </c>
      <c r="N50" s="64">
        <v>33</v>
      </c>
      <c r="O50" s="65">
        <v>34</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t="s">
        <v>526</v>
      </c>
      <c r="N51" s="64" t="s">
        <v>526</v>
      </c>
      <c r="O51" s="65" t="s">
        <v>526</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1734</v>
      </c>
      <c r="L52" s="64">
        <v>1739</v>
      </c>
      <c r="M52" s="64">
        <v>1759</v>
      </c>
      <c r="N52" s="64">
        <v>1684</v>
      </c>
      <c r="O52" s="65">
        <v>1621</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697</v>
      </c>
      <c r="L53" s="69">
        <v>633</v>
      </c>
      <c r="M53" s="69">
        <v>649</v>
      </c>
      <c r="N53" s="69">
        <v>694</v>
      </c>
      <c r="O53" s="70">
        <v>784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592</v>
      </c>
      <c r="L57" s="84" t="s">
        <v>592</v>
      </c>
      <c r="M57" s="84" t="s">
        <v>526</v>
      </c>
      <c r="N57" s="84" t="s">
        <v>526</v>
      </c>
      <c r="O57" s="85" t="s">
        <v>526</v>
      </c>
    </row>
    <row r="58" spans="1:21" ht="31.5" customHeight="1" thickBot="1" x14ac:dyDescent="0.2">
      <c r="B58" s="1191"/>
      <c r="C58" s="1192"/>
      <c r="D58" s="1196" t="s">
        <v>27</v>
      </c>
      <c r="E58" s="1197"/>
      <c r="F58" s="1197"/>
      <c r="G58" s="1197"/>
      <c r="H58" s="1197"/>
      <c r="I58" s="1197"/>
      <c r="J58" s="1198"/>
      <c r="K58" s="86" t="s">
        <v>592</v>
      </c>
      <c r="L58" s="87" t="s">
        <v>592</v>
      </c>
      <c r="M58" s="87" t="s">
        <v>526</v>
      </c>
      <c r="N58" s="87" t="s">
        <v>526</v>
      </c>
      <c r="O58" s="88" t="s">
        <v>526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YMn0YD/XWyAwIkleC7I0IeEMY5OYLLb8utJwQFs2Hh0tRI4rhk5+jfN9+ATTJS61dm/8CHAk13e3CWkBZX86w==" saltValue="NcPmmnCFhG+JVmaUFsoU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19" t="s">
        <v>30</v>
      </c>
      <c r="C41" s="1220"/>
      <c r="D41" s="102"/>
      <c r="E41" s="1221" t="s">
        <v>31</v>
      </c>
      <c r="F41" s="1221"/>
      <c r="G41" s="1221"/>
      <c r="H41" s="1222"/>
      <c r="I41" s="351">
        <v>16082</v>
      </c>
      <c r="J41" s="352">
        <v>16115</v>
      </c>
      <c r="K41" s="352">
        <v>16058</v>
      </c>
      <c r="L41" s="352">
        <v>16143</v>
      </c>
      <c r="M41" s="353">
        <v>15928</v>
      </c>
    </row>
    <row r="42" spans="2:13" ht="27.75" customHeight="1" x14ac:dyDescent="0.15">
      <c r="B42" s="1209"/>
      <c r="C42" s="1210"/>
      <c r="D42" s="103"/>
      <c r="E42" s="1213" t="s">
        <v>32</v>
      </c>
      <c r="F42" s="1213"/>
      <c r="G42" s="1213"/>
      <c r="H42" s="1214"/>
      <c r="I42" s="354">
        <v>150</v>
      </c>
      <c r="J42" s="355">
        <v>181</v>
      </c>
      <c r="K42" s="355">
        <v>229</v>
      </c>
      <c r="L42" s="355">
        <v>676</v>
      </c>
      <c r="M42" s="356">
        <v>142</v>
      </c>
    </row>
    <row r="43" spans="2:13" ht="27.75" customHeight="1" x14ac:dyDescent="0.15">
      <c r="B43" s="1209"/>
      <c r="C43" s="1210"/>
      <c r="D43" s="103"/>
      <c r="E43" s="1213" t="s">
        <v>33</v>
      </c>
      <c r="F43" s="1213"/>
      <c r="G43" s="1213"/>
      <c r="H43" s="1214"/>
      <c r="I43" s="354">
        <v>6644</v>
      </c>
      <c r="J43" s="355">
        <v>6550</v>
      </c>
      <c r="K43" s="355">
        <v>6180</v>
      </c>
      <c r="L43" s="355">
        <v>5927</v>
      </c>
      <c r="M43" s="356">
        <v>5945</v>
      </c>
    </row>
    <row r="44" spans="2:13" ht="27.75" customHeight="1" x14ac:dyDescent="0.15">
      <c r="B44" s="1209"/>
      <c r="C44" s="1210"/>
      <c r="D44" s="103"/>
      <c r="E44" s="1213" t="s">
        <v>34</v>
      </c>
      <c r="F44" s="1213"/>
      <c r="G44" s="1213"/>
      <c r="H44" s="1214"/>
      <c r="I44" s="354">
        <v>1802</v>
      </c>
      <c r="J44" s="355">
        <v>1830</v>
      </c>
      <c r="K44" s="355">
        <v>1760</v>
      </c>
      <c r="L44" s="355">
        <v>1641</v>
      </c>
      <c r="M44" s="356">
        <v>1485</v>
      </c>
    </row>
    <row r="45" spans="2:13" ht="27.75" customHeight="1" x14ac:dyDescent="0.15">
      <c r="B45" s="1209"/>
      <c r="C45" s="1210"/>
      <c r="D45" s="103"/>
      <c r="E45" s="1213" t="s">
        <v>35</v>
      </c>
      <c r="F45" s="1213"/>
      <c r="G45" s="1213"/>
      <c r="H45" s="1214"/>
      <c r="I45" s="354">
        <v>1514</v>
      </c>
      <c r="J45" s="355">
        <v>1490</v>
      </c>
      <c r="K45" s="355">
        <v>1421</v>
      </c>
      <c r="L45" s="355">
        <v>1490</v>
      </c>
      <c r="M45" s="356">
        <v>1402</v>
      </c>
    </row>
    <row r="46" spans="2:13" ht="27.75" customHeight="1" x14ac:dyDescent="0.15">
      <c r="B46" s="1209"/>
      <c r="C46" s="1210"/>
      <c r="D46" s="104"/>
      <c r="E46" s="1213" t="s">
        <v>36</v>
      </c>
      <c r="F46" s="1213"/>
      <c r="G46" s="1213"/>
      <c r="H46" s="1214"/>
      <c r="I46" s="354" t="s">
        <v>526</v>
      </c>
      <c r="J46" s="355" t="s">
        <v>526</v>
      </c>
      <c r="K46" s="355" t="s">
        <v>526</v>
      </c>
      <c r="L46" s="355" t="s">
        <v>526</v>
      </c>
      <c r="M46" s="356" t="s">
        <v>526</v>
      </c>
    </row>
    <row r="47" spans="2:13" ht="27.75" customHeight="1" x14ac:dyDescent="0.15">
      <c r="B47" s="1209"/>
      <c r="C47" s="1210"/>
      <c r="D47" s="105"/>
      <c r="E47" s="1223" t="s">
        <v>37</v>
      </c>
      <c r="F47" s="1224"/>
      <c r="G47" s="1224"/>
      <c r="H47" s="1225"/>
      <c r="I47" s="354" t="s">
        <v>526</v>
      </c>
      <c r="J47" s="355" t="s">
        <v>526</v>
      </c>
      <c r="K47" s="355" t="s">
        <v>526</v>
      </c>
      <c r="L47" s="355" t="s">
        <v>526</v>
      </c>
      <c r="M47" s="356" t="s">
        <v>526</v>
      </c>
    </row>
    <row r="48" spans="2:13" ht="27.75" customHeight="1" x14ac:dyDescent="0.15">
      <c r="B48" s="1209"/>
      <c r="C48" s="1210"/>
      <c r="D48" s="103"/>
      <c r="E48" s="1213" t="s">
        <v>38</v>
      </c>
      <c r="F48" s="1213"/>
      <c r="G48" s="1213"/>
      <c r="H48" s="1214"/>
      <c r="I48" s="354" t="s">
        <v>526</v>
      </c>
      <c r="J48" s="355" t="s">
        <v>526</v>
      </c>
      <c r="K48" s="355" t="s">
        <v>526</v>
      </c>
      <c r="L48" s="355" t="s">
        <v>526</v>
      </c>
      <c r="M48" s="356" t="s">
        <v>526</v>
      </c>
    </row>
    <row r="49" spans="2:13" ht="27.75" customHeight="1" x14ac:dyDescent="0.15">
      <c r="B49" s="1211"/>
      <c r="C49" s="1212"/>
      <c r="D49" s="103"/>
      <c r="E49" s="1213" t="s">
        <v>39</v>
      </c>
      <c r="F49" s="1213"/>
      <c r="G49" s="1213"/>
      <c r="H49" s="1214"/>
      <c r="I49" s="354" t="s">
        <v>526</v>
      </c>
      <c r="J49" s="355" t="s">
        <v>526</v>
      </c>
      <c r="K49" s="355" t="s">
        <v>526</v>
      </c>
      <c r="L49" s="355" t="s">
        <v>526</v>
      </c>
      <c r="M49" s="356" t="s">
        <v>526</v>
      </c>
    </row>
    <row r="50" spans="2:13" ht="27.75" customHeight="1" x14ac:dyDescent="0.15">
      <c r="B50" s="1207" t="s">
        <v>40</v>
      </c>
      <c r="C50" s="1208"/>
      <c r="D50" s="106"/>
      <c r="E50" s="1213" t="s">
        <v>41</v>
      </c>
      <c r="F50" s="1213"/>
      <c r="G50" s="1213"/>
      <c r="H50" s="1214"/>
      <c r="I50" s="354">
        <v>2709</v>
      </c>
      <c r="J50" s="355">
        <v>4842</v>
      </c>
      <c r="K50" s="355">
        <v>6207</v>
      </c>
      <c r="L50" s="355">
        <v>6971</v>
      </c>
      <c r="M50" s="356">
        <v>7439</v>
      </c>
    </row>
    <row r="51" spans="2:13" ht="27.75" customHeight="1" x14ac:dyDescent="0.15">
      <c r="B51" s="1209"/>
      <c r="C51" s="1210"/>
      <c r="D51" s="103"/>
      <c r="E51" s="1213" t="s">
        <v>42</v>
      </c>
      <c r="F51" s="1213"/>
      <c r="G51" s="1213"/>
      <c r="H51" s="1214"/>
      <c r="I51" s="354">
        <v>2132</v>
      </c>
      <c r="J51" s="355">
        <v>2352</v>
      </c>
      <c r="K51" s="355">
        <v>2431</v>
      </c>
      <c r="L51" s="355">
        <v>2903</v>
      </c>
      <c r="M51" s="356">
        <v>2722</v>
      </c>
    </row>
    <row r="52" spans="2:13" ht="27.75" customHeight="1" x14ac:dyDescent="0.15">
      <c r="B52" s="1211"/>
      <c r="C52" s="1212"/>
      <c r="D52" s="103"/>
      <c r="E52" s="1213" t="s">
        <v>43</v>
      </c>
      <c r="F52" s="1213"/>
      <c r="G52" s="1213"/>
      <c r="H52" s="1214"/>
      <c r="I52" s="354">
        <v>15806</v>
      </c>
      <c r="J52" s="355">
        <v>15642</v>
      </c>
      <c r="K52" s="355">
        <v>15314</v>
      </c>
      <c r="L52" s="355">
        <v>15245</v>
      </c>
      <c r="M52" s="356">
        <v>14980</v>
      </c>
    </row>
    <row r="53" spans="2:13" ht="27.75" customHeight="1" thickBot="1" x14ac:dyDescent="0.2">
      <c r="B53" s="1215" t="s">
        <v>44</v>
      </c>
      <c r="C53" s="1216"/>
      <c r="D53" s="107"/>
      <c r="E53" s="1217" t="s">
        <v>45</v>
      </c>
      <c r="F53" s="1217"/>
      <c r="G53" s="1217"/>
      <c r="H53" s="1218"/>
      <c r="I53" s="357">
        <v>5544</v>
      </c>
      <c r="J53" s="358">
        <v>3331</v>
      </c>
      <c r="K53" s="358">
        <v>1697</v>
      </c>
      <c r="L53" s="358">
        <v>758</v>
      </c>
      <c r="M53" s="359">
        <v>-239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MFg28vqHVfE8c+S1Sqoy0VhU35SFr74s0pELp6Cbjx9AZJ7mBD0O3G3FlRrLVnZbFcaNg5XBdPQ9bcecG/uaA==" saltValue="JlMk2+1Kqe0wIvtFRlUb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4" t="s">
        <v>48</v>
      </c>
      <c r="D55" s="1234"/>
      <c r="E55" s="1235"/>
      <c r="F55" s="119">
        <v>1353</v>
      </c>
      <c r="G55" s="119">
        <v>1217</v>
      </c>
      <c r="H55" s="120">
        <v>1162</v>
      </c>
    </row>
    <row r="56" spans="2:8" ht="52.5" customHeight="1" x14ac:dyDescent="0.15">
      <c r="B56" s="121"/>
      <c r="C56" s="1236" t="s">
        <v>49</v>
      </c>
      <c r="D56" s="1236"/>
      <c r="E56" s="1237"/>
      <c r="F56" s="122">
        <v>175</v>
      </c>
      <c r="G56" s="122">
        <v>175</v>
      </c>
      <c r="H56" s="123">
        <v>355</v>
      </c>
    </row>
    <row r="57" spans="2:8" ht="53.25" customHeight="1" x14ac:dyDescent="0.15">
      <c r="B57" s="121"/>
      <c r="C57" s="1238" t="s">
        <v>50</v>
      </c>
      <c r="D57" s="1238"/>
      <c r="E57" s="1239"/>
      <c r="F57" s="124">
        <v>4352</v>
      </c>
      <c r="G57" s="124">
        <v>5042</v>
      </c>
      <c r="H57" s="125">
        <v>5322</v>
      </c>
    </row>
    <row r="58" spans="2:8" ht="45.75" customHeight="1" x14ac:dyDescent="0.15">
      <c r="B58" s="126"/>
      <c r="C58" s="1226" t="s">
        <v>599</v>
      </c>
      <c r="D58" s="1227"/>
      <c r="E58" s="1228"/>
      <c r="F58" s="127">
        <v>3720</v>
      </c>
      <c r="G58" s="127">
        <v>4399</v>
      </c>
      <c r="H58" s="128">
        <v>4181</v>
      </c>
    </row>
    <row r="59" spans="2:8" ht="45.75" customHeight="1" x14ac:dyDescent="0.15">
      <c r="B59" s="126"/>
      <c r="C59" s="1226" t="s">
        <v>600</v>
      </c>
      <c r="D59" s="1227"/>
      <c r="E59" s="1228"/>
      <c r="F59" s="127">
        <v>592</v>
      </c>
      <c r="G59" s="127">
        <v>592</v>
      </c>
      <c r="H59" s="128">
        <v>1092</v>
      </c>
    </row>
    <row r="60" spans="2:8" ht="45.75" customHeight="1" x14ac:dyDescent="0.15">
      <c r="B60" s="126"/>
      <c r="C60" s="1226" t="s">
        <v>602</v>
      </c>
      <c r="D60" s="1227"/>
      <c r="E60" s="1228"/>
      <c r="F60" s="127">
        <v>12</v>
      </c>
      <c r="G60" s="127">
        <v>12</v>
      </c>
      <c r="H60" s="128">
        <v>11</v>
      </c>
    </row>
    <row r="61" spans="2:8" ht="45.75" customHeight="1" x14ac:dyDescent="0.15">
      <c r="B61" s="126"/>
      <c r="C61" s="1226" t="s">
        <v>603</v>
      </c>
      <c r="D61" s="1227"/>
      <c r="E61" s="1228"/>
      <c r="F61" s="127">
        <v>10</v>
      </c>
      <c r="G61" s="127">
        <v>9</v>
      </c>
      <c r="H61" s="128">
        <v>8</v>
      </c>
    </row>
    <row r="62" spans="2:8" ht="45.75" customHeight="1" thickBot="1" x14ac:dyDescent="0.2">
      <c r="B62" s="129"/>
      <c r="C62" s="1229" t="s">
        <v>601</v>
      </c>
      <c r="D62" s="1230"/>
      <c r="E62" s="1231"/>
      <c r="F62" s="130">
        <v>4</v>
      </c>
      <c r="G62" s="130">
        <v>15</v>
      </c>
      <c r="H62" s="131">
        <v>4</v>
      </c>
    </row>
    <row r="63" spans="2:8" ht="52.5" customHeight="1" thickBot="1" x14ac:dyDescent="0.2">
      <c r="B63" s="132"/>
      <c r="C63" s="1232" t="s">
        <v>51</v>
      </c>
      <c r="D63" s="1232"/>
      <c r="E63" s="1233"/>
      <c r="F63" s="133">
        <v>5880</v>
      </c>
      <c r="G63" s="133">
        <v>6434</v>
      </c>
      <c r="H63" s="134">
        <v>6839</v>
      </c>
    </row>
    <row r="64" spans="2:8" x14ac:dyDescent="0.15"/>
  </sheetData>
  <sheetProtection algorithmName="SHA-512" hashValue="dpVl7VUqQ0mWsu7hkFDcYubwESUMmGbAhtXqduG0Fk+W93ju8hATdWJYnE9Kcd+27T4/PqDdSGJ7qIMOPrO+TQ==" saltValue="8WAsJLCFPlNC5/VovRkr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42329</v>
      </c>
      <c r="E3" s="153"/>
      <c r="F3" s="154">
        <v>88968</v>
      </c>
      <c r="G3" s="155"/>
      <c r="H3" s="156"/>
    </row>
    <row r="4" spans="1:8" x14ac:dyDescent="0.15">
      <c r="A4" s="157"/>
      <c r="B4" s="158"/>
      <c r="C4" s="159"/>
      <c r="D4" s="160">
        <v>17207</v>
      </c>
      <c r="E4" s="161"/>
      <c r="F4" s="162">
        <v>45482</v>
      </c>
      <c r="G4" s="163"/>
      <c r="H4" s="164"/>
    </row>
    <row r="5" spans="1:8" x14ac:dyDescent="0.15">
      <c r="A5" s="145" t="s">
        <v>559</v>
      </c>
      <c r="B5" s="150"/>
      <c r="C5" s="151"/>
      <c r="D5" s="152">
        <v>58580</v>
      </c>
      <c r="E5" s="153"/>
      <c r="F5" s="154">
        <v>85173</v>
      </c>
      <c r="G5" s="155"/>
      <c r="H5" s="156"/>
    </row>
    <row r="6" spans="1:8" x14ac:dyDescent="0.15">
      <c r="A6" s="157"/>
      <c r="B6" s="158"/>
      <c r="C6" s="159"/>
      <c r="D6" s="160">
        <v>22210</v>
      </c>
      <c r="E6" s="161"/>
      <c r="F6" s="162">
        <v>43913</v>
      </c>
      <c r="G6" s="163"/>
      <c r="H6" s="164"/>
    </row>
    <row r="7" spans="1:8" x14ac:dyDescent="0.15">
      <c r="A7" s="145" t="s">
        <v>560</v>
      </c>
      <c r="B7" s="150"/>
      <c r="C7" s="151"/>
      <c r="D7" s="152">
        <v>57274</v>
      </c>
      <c r="E7" s="153"/>
      <c r="F7" s="154">
        <v>94081</v>
      </c>
      <c r="G7" s="155"/>
      <c r="H7" s="156"/>
    </row>
    <row r="8" spans="1:8" x14ac:dyDescent="0.15">
      <c r="A8" s="157"/>
      <c r="B8" s="158"/>
      <c r="C8" s="159"/>
      <c r="D8" s="160">
        <v>27120</v>
      </c>
      <c r="E8" s="161"/>
      <c r="F8" s="162">
        <v>48949</v>
      </c>
      <c r="G8" s="163"/>
      <c r="H8" s="164"/>
    </row>
    <row r="9" spans="1:8" x14ac:dyDescent="0.15">
      <c r="A9" s="145" t="s">
        <v>561</v>
      </c>
      <c r="B9" s="150"/>
      <c r="C9" s="151"/>
      <c r="D9" s="152">
        <v>64465</v>
      </c>
      <c r="E9" s="153"/>
      <c r="F9" s="154">
        <v>92632</v>
      </c>
      <c r="G9" s="155"/>
      <c r="H9" s="156"/>
    </row>
    <row r="10" spans="1:8" x14ac:dyDescent="0.15">
      <c r="A10" s="157"/>
      <c r="B10" s="158"/>
      <c r="C10" s="159"/>
      <c r="D10" s="160">
        <v>32458</v>
      </c>
      <c r="E10" s="161"/>
      <c r="F10" s="162">
        <v>47978</v>
      </c>
      <c r="G10" s="163"/>
      <c r="H10" s="164"/>
    </row>
    <row r="11" spans="1:8" x14ac:dyDescent="0.15">
      <c r="A11" s="145" t="s">
        <v>562</v>
      </c>
      <c r="B11" s="150"/>
      <c r="C11" s="151"/>
      <c r="D11" s="152">
        <v>66679</v>
      </c>
      <c r="E11" s="153"/>
      <c r="F11" s="154">
        <v>69604</v>
      </c>
      <c r="G11" s="155"/>
      <c r="H11" s="156"/>
    </row>
    <row r="12" spans="1:8" x14ac:dyDescent="0.15">
      <c r="A12" s="157"/>
      <c r="B12" s="158"/>
      <c r="C12" s="165"/>
      <c r="D12" s="160">
        <v>30433</v>
      </c>
      <c r="E12" s="161"/>
      <c r="F12" s="162">
        <v>36247</v>
      </c>
      <c r="G12" s="163"/>
      <c r="H12" s="164"/>
    </row>
    <row r="13" spans="1:8" x14ac:dyDescent="0.15">
      <c r="A13" s="145"/>
      <c r="B13" s="150"/>
      <c r="C13" s="166"/>
      <c r="D13" s="167">
        <v>57865</v>
      </c>
      <c r="E13" s="168"/>
      <c r="F13" s="169">
        <v>86092</v>
      </c>
      <c r="G13" s="170"/>
      <c r="H13" s="156"/>
    </row>
    <row r="14" spans="1:8" x14ac:dyDescent="0.15">
      <c r="A14" s="157"/>
      <c r="B14" s="158"/>
      <c r="C14" s="159"/>
      <c r="D14" s="160">
        <v>25886</v>
      </c>
      <c r="E14" s="161"/>
      <c r="F14" s="162">
        <v>44514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8.0399999999999991</v>
      </c>
      <c r="C19" s="171">
        <f>ROUND(VALUE(SUBSTITUTE(実質収支比率等に係る経年分析!G$48,"▲","-")),2)</f>
        <v>5.77</v>
      </c>
      <c r="D19" s="171">
        <f>ROUND(VALUE(SUBSTITUTE(実質収支比率等に係る経年分析!H$48,"▲","-")),2)</f>
        <v>4.16</v>
      </c>
      <c r="E19" s="171">
        <f>ROUND(VALUE(SUBSTITUTE(実質収支比率等に係る経年分析!I$48,"▲","-")),2)</f>
        <v>7.45</v>
      </c>
      <c r="F19" s="171">
        <f>ROUND(VALUE(SUBSTITUTE(実質収支比率等に係る経年分析!J$48,"▲","-")),2)</f>
        <v>8.14</v>
      </c>
    </row>
    <row r="20" spans="1:11" x14ac:dyDescent="0.15">
      <c r="A20" s="171" t="s">
        <v>55</v>
      </c>
      <c r="B20" s="171">
        <f>ROUND(VALUE(SUBSTITUTE(実質収支比率等に係る経年分析!F$47,"▲","-")),2)</f>
        <v>12.29</v>
      </c>
      <c r="C20" s="171">
        <f>ROUND(VALUE(SUBSTITUTE(実質収支比率等に係る経年分析!G$47,"▲","-")),2)</f>
        <v>13.43</v>
      </c>
      <c r="D20" s="171">
        <f>ROUND(VALUE(SUBSTITUTE(実質収支比率等に係る経年分析!H$47,"▲","-")),2)</f>
        <v>13.54</v>
      </c>
      <c r="E20" s="171">
        <f>ROUND(VALUE(SUBSTITUTE(実質収支比率等に係る経年分析!I$47,"▲","-")),2)</f>
        <v>11.64</v>
      </c>
      <c r="F20" s="171">
        <f>ROUND(VALUE(SUBSTITUTE(実質収支比率等に係る経年分析!J$47,"▲","-")),2)</f>
        <v>10.76</v>
      </c>
    </row>
    <row r="21" spans="1:11" x14ac:dyDescent="0.15">
      <c r="A21" s="171" t="s">
        <v>56</v>
      </c>
      <c r="B21" s="171">
        <f>IF(ISNUMBER(VALUE(SUBSTITUTE(実質収支比率等に係る経年分析!F$49,"▲","-"))),ROUND(VALUE(SUBSTITUTE(実質収支比率等に係る経年分析!F$49,"▲","-")),2),NA())</f>
        <v>-4.8600000000000003</v>
      </c>
      <c r="C21" s="171">
        <f>IF(ISNUMBER(VALUE(SUBSTITUTE(実質収支比率等に係る経年分析!G$49,"▲","-"))),ROUND(VALUE(SUBSTITUTE(実質収支比率等に係る経年分析!G$49,"▲","-")),2),NA())</f>
        <v>-5.12</v>
      </c>
      <c r="D21" s="171">
        <f>IF(ISNUMBER(VALUE(SUBSTITUTE(実質収支比率等に係る経年分析!H$49,"▲","-"))),ROUND(VALUE(SUBSTITUTE(実質収支比率等に係る経年分析!H$49,"▲","-")),2),NA())</f>
        <v>-4.3499999999999996</v>
      </c>
      <c r="E21" s="171">
        <f>IF(ISNUMBER(VALUE(SUBSTITUTE(実質収支比率等に係る経年分析!I$49,"▲","-"))),ROUND(VALUE(SUBSTITUTE(実質収支比率等に係る経年分析!I$49,"▲","-")),2),NA())</f>
        <v>0.18</v>
      </c>
      <c r="F21" s="171">
        <f>IF(ISNUMBER(VALUE(SUBSTITUTE(実質収支比率等に係る経年分析!J$49,"▲","-"))),ROUND(VALUE(SUBSTITUTE(実質収支比率等に係る経年分析!J$49,"▲","-")),2),NA())</f>
        <v>-3.28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介護認定審査会共同設置特別会計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1.45</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5.77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1.1299999999999999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2.08</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8.0299999999999994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4.1500000000000004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8.1300000000000008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1734</v>
      </c>
      <c r="E42" s="173"/>
      <c r="F42" s="173"/>
      <c r="G42" s="173">
        <f>'実質公債費比率（分子）の構造'!L$52</f>
        <v>1739</v>
      </c>
      <c r="H42" s="173"/>
      <c r="I42" s="173"/>
      <c r="J42" s="173">
        <f>'実質公債費比率（分子）の構造'!M$52</f>
        <v>1759</v>
      </c>
      <c r="K42" s="173"/>
      <c r="L42" s="173"/>
      <c r="M42" s="173">
        <f>'実質公債費比率（分子）の構造'!N$52</f>
        <v>1684</v>
      </c>
      <c r="N42" s="173"/>
      <c r="O42" s="173"/>
      <c r="P42" s="173">
        <f>'実質公債費比率（分子）の構造'!O$52</f>
        <v>1621</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34</v>
      </c>
      <c r="C44" s="173"/>
      <c r="D44" s="173"/>
      <c r="E44" s="173">
        <f>'実質公債費比率（分子）の構造'!L$50</f>
        <v>34</v>
      </c>
      <c r="F44" s="173"/>
      <c r="G44" s="173"/>
      <c r="H44" s="173">
        <f>'実質公債費比率（分子）の構造'!M$50</f>
        <v>33</v>
      </c>
      <c r="I44" s="173"/>
      <c r="J44" s="173"/>
      <c r="K44" s="173">
        <f>'実質公債費比率（分子）の構造'!N$50</f>
        <v>33</v>
      </c>
      <c r="L44" s="173"/>
      <c r="M44" s="173"/>
      <c r="N44" s="173">
        <f>'実質公債費比率（分子）の構造'!O$50</f>
        <v>34</v>
      </c>
      <c r="O44" s="173"/>
      <c r="P44" s="173"/>
    </row>
    <row r="45" spans="1:16" x14ac:dyDescent="0.15">
      <c r="A45" s="173" t="s">
        <v>66</v>
      </c>
      <c r="B45" s="173">
        <f>'実質公債費比率（分子）の構造'!K$49</f>
        <v>89</v>
      </c>
      <c r="C45" s="173"/>
      <c r="D45" s="173"/>
      <c r="E45" s="173">
        <f>'実質公債費比率（分子）の構造'!L$49</f>
        <v>101</v>
      </c>
      <c r="F45" s="173"/>
      <c r="G45" s="173"/>
      <c r="H45" s="173">
        <f>'実質公債費比率（分子）の構造'!M$49</f>
        <v>184</v>
      </c>
      <c r="I45" s="173"/>
      <c r="J45" s="173"/>
      <c r="K45" s="173">
        <f>'実質公債費比率（分子）の構造'!N$49</f>
        <v>188</v>
      </c>
      <c r="L45" s="173"/>
      <c r="M45" s="173"/>
      <c r="N45" s="173">
        <f>'実質公債費比率（分子）の構造'!O$49</f>
        <v>200</v>
      </c>
      <c r="O45" s="173"/>
      <c r="P45" s="173"/>
    </row>
    <row r="46" spans="1:16" x14ac:dyDescent="0.15">
      <c r="A46" s="173" t="s">
        <v>67</v>
      </c>
      <c r="B46" s="173">
        <f>'実質公債費比率（分子）の構造'!K$48</f>
        <v>530</v>
      </c>
      <c r="C46" s="173"/>
      <c r="D46" s="173"/>
      <c r="E46" s="173">
        <f>'実質公債費比率（分子）の構造'!L$48</f>
        <v>524</v>
      </c>
      <c r="F46" s="173"/>
      <c r="G46" s="173"/>
      <c r="H46" s="173">
        <f>'実質公債費比率（分子）の構造'!M$48</f>
        <v>549</v>
      </c>
      <c r="I46" s="173"/>
      <c r="J46" s="173"/>
      <c r="K46" s="173">
        <f>'実質公債費比率（分子）の構造'!N$48</f>
        <v>539</v>
      </c>
      <c r="L46" s="173"/>
      <c r="M46" s="173"/>
      <c r="N46" s="173">
        <f>'実質公債費比率（分子）の構造'!O$48</f>
        <v>544</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1778</v>
      </c>
      <c r="C49" s="173"/>
      <c r="D49" s="173"/>
      <c r="E49" s="173">
        <f>'実質公債費比率（分子）の構造'!L$45</f>
        <v>1713</v>
      </c>
      <c r="F49" s="173"/>
      <c r="G49" s="173"/>
      <c r="H49" s="173">
        <f>'実質公債費比率（分子）の構造'!M$45</f>
        <v>1642</v>
      </c>
      <c r="I49" s="173"/>
      <c r="J49" s="173"/>
      <c r="K49" s="173">
        <f>'実質公債費比率（分子）の構造'!N$45</f>
        <v>1618</v>
      </c>
      <c r="L49" s="173"/>
      <c r="M49" s="173"/>
      <c r="N49" s="173">
        <f>'実質公債費比率（分子）の構造'!O$45</f>
        <v>1627</v>
      </c>
      <c r="O49" s="173"/>
      <c r="P49" s="173"/>
    </row>
    <row r="50" spans="1:16" x14ac:dyDescent="0.15">
      <c r="A50" s="173" t="s">
        <v>70</v>
      </c>
      <c r="B50" s="173" t="e">
        <f>NA()</f>
        <v>#N/A</v>
      </c>
      <c r="C50" s="173">
        <f>IF(ISNUMBER('実質公債費比率（分子）の構造'!K$53),'実質公債費比率（分子）の構造'!K$53,NA())</f>
        <v>697</v>
      </c>
      <c r="D50" s="173" t="e">
        <f>NA()</f>
        <v>#N/A</v>
      </c>
      <c r="E50" s="173" t="e">
        <f>NA()</f>
        <v>#N/A</v>
      </c>
      <c r="F50" s="173">
        <f>IF(ISNUMBER('実質公債費比率（分子）の構造'!L$53),'実質公債費比率（分子）の構造'!L$53,NA())</f>
        <v>633</v>
      </c>
      <c r="G50" s="173" t="e">
        <f>NA()</f>
        <v>#N/A</v>
      </c>
      <c r="H50" s="173" t="e">
        <f>NA()</f>
        <v>#N/A</v>
      </c>
      <c r="I50" s="173">
        <f>IF(ISNUMBER('実質公債費比率（分子）の構造'!M$53),'実質公債費比率（分子）の構造'!M$53,NA())</f>
        <v>649</v>
      </c>
      <c r="J50" s="173" t="e">
        <f>NA()</f>
        <v>#N/A</v>
      </c>
      <c r="K50" s="173" t="e">
        <f>NA()</f>
        <v>#N/A</v>
      </c>
      <c r="L50" s="173">
        <f>IF(ISNUMBER('実質公債費比率（分子）の構造'!N$53),'実質公債費比率（分子）の構造'!N$53,NA())</f>
        <v>694</v>
      </c>
      <c r="M50" s="173" t="e">
        <f>NA()</f>
        <v>#N/A</v>
      </c>
      <c r="N50" s="173" t="e">
        <f>NA()</f>
        <v>#N/A</v>
      </c>
      <c r="O50" s="173">
        <f>IF(ISNUMBER('実質公債費比率（分子）の構造'!O$53),'実質公債費比率（分子）の構造'!O$53,NA())</f>
        <v>784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15806</v>
      </c>
      <c r="E56" s="172"/>
      <c r="F56" s="172"/>
      <c r="G56" s="172">
        <f>'将来負担比率（分子）の構造'!J$52</f>
        <v>15642</v>
      </c>
      <c r="H56" s="172"/>
      <c r="I56" s="172"/>
      <c r="J56" s="172">
        <f>'将来負担比率（分子）の構造'!K$52</f>
        <v>15314</v>
      </c>
      <c r="K56" s="172"/>
      <c r="L56" s="172"/>
      <c r="M56" s="172">
        <f>'将来負担比率（分子）の構造'!L$52</f>
        <v>15245</v>
      </c>
      <c r="N56" s="172"/>
      <c r="O56" s="172"/>
      <c r="P56" s="172">
        <f>'将来負担比率（分子）の構造'!M$52</f>
        <v>14980</v>
      </c>
    </row>
    <row r="57" spans="1:16" x14ac:dyDescent="0.15">
      <c r="A57" s="172" t="s">
        <v>42</v>
      </c>
      <c r="B57" s="172"/>
      <c r="C57" s="172"/>
      <c r="D57" s="172">
        <f>'将来負担比率（分子）の構造'!I$51</f>
        <v>2132</v>
      </c>
      <c r="E57" s="172"/>
      <c r="F57" s="172"/>
      <c r="G57" s="172">
        <f>'将来負担比率（分子）の構造'!J$51</f>
        <v>2352</v>
      </c>
      <c r="H57" s="172"/>
      <c r="I57" s="172"/>
      <c r="J57" s="172">
        <f>'将来負担比率（分子）の構造'!K$51</f>
        <v>2431</v>
      </c>
      <c r="K57" s="172"/>
      <c r="L57" s="172"/>
      <c r="M57" s="172">
        <f>'将来負担比率（分子）の構造'!L$51</f>
        <v>2903</v>
      </c>
      <c r="N57" s="172"/>
      <c r="O57" s="172"/>
      <c r="P57" s="172">
        <f>'将来負担比率（分子）の構造'!M$51</f>
        <v>2722</v>
      </c>
    </row>
    <row r="58" spans="1:16" x14ac:dyDescent="0.15">
      <c r="A58" s="172" t="s">
        <v>41</v>
      </c>
      <c r="B58" s="172"/>
      <c r="C58" s="172"/>
      <c r="D58" s="172">
        <f>'将来負担比率（分子）の構造'!I$50</f>
        <v>2709</v>
      </c>
      <c r="E58" s="172"/>
      <c r="F58" s="172"/>
      <c r="G58" s="172">
        <f>'将来負担比率（分子）の構造'!J$50</f>
        <v>4842</v>
      </c>
      <c r="H58" s="172"/>
      <c r="I58" s="172"/>
      <c r="J58" s="172">
        <f>'将来負担比率（分子）の構造'!K$50</f>
        <v>6207</v>
      </c>
      <c r="K58" s="172"/>
      <c r="L58" s="172"/>
      <c r="M58" s="172">
        <f>'将来負担比率（分子）の構造'!L$50</f>
        <v>6971</v>
      </c>
      <c r="N58" s="172"/>
      <c r="O58" s="172"/>
      <c r="P58" s="172">
        <f>'将来負担比率（分子）の構造'!M$50</f>
        <v>7439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1514</v>
      </c>
      <c r="C62" s="172"/>
      <c r="D62" s="172"/>
      <c r="E62" s="172">
        <f>'将来負担比率（分子）の構造'!J$45</f>
        <v>1490</v>
      </c>
      <c r="F62" s="172"/>
      <c r="G62" s="172"/>
      <c r="H62" s="172">
        <f>'将来負担比率（分子）の構造'!K$45</f>
        <v>1421</v>
      </c>
      <c r="I62" s="172"/>
      <c r="J62" s="172"/>
      <c r="K62" s="172">
        <f>'将来負担比率（分子）の構造'!L$45</f>
        <v>1490</v>
      </c>
      <c r="L62" s="172"/>
      <c r="M62" s="172"/>
      <c r="N62" s="172">
        <f>'将来負担比率（分子）の構造'!M$45</f>
        <v>1402</v>
      </c>
      <c r="O62" s="172"/>
      <c r="P62" s="172"/>
    </row>
    <row r="63" spans="1:16" x14ac:dyDescent="0.15">
      <c r="A63" s="172" t="s">
        <v>34</v>
      </c>
      <c r="B63" s="172">
        <f>'将来負担比率（分子）の構造'!I$44</f>
        <v>1802</v>
      </c>
      <c r="C63" s="172"/>
      <c r="D63" s="172"/>
      <c r="E63" s="172">
        <f>'将来負担比率（分子）の構造'!J$44</f>
        <v>1830</v>
      </c>
      <c r="F63" s="172"/>
      <c r="G63" s="172"/>
      <c r="H63" s="172">
        <f>'将来負担比率（分子）の構造'!K$44</f>
        <v>1760</v>
      </c>
      <c r="I63" s="172"/>
      <c r="J63" s="172"/>
      <c r="K63" s="172">
        <f>'将来負担比率（分子）の構造'!L$44</f>
        <v>1641</v>
      </c>
      <c r="L63" s="172"/>
      <c r="M63" s="172"/>
      <c r="N63" s="172">
        <f>'将来負担比率（分子）の構造'!M$44</f>
        <v>1485</v>
      </c>
      <c r="O63" s="172"/>
      <c r="P63" s="172"/>
    </row>
    <row r="64" spans="1:16" x14ac:dyDescent="0.15">
      <c r="A64" s="172" t="s">
        <v>33</v>
      </c>
      <c r="B64" s="172">
        <f>'将来負担比率（分子）の構造'!I$43</f>
        <v>6644</v>
      </c>
      <c r="C64" s="172"/>
      <c r="D64" s="172"/>
      <c r="E64" s="172">
        <f>'将来負担比率（分子）の構造'!J$43</f>
        <v>6550</v>
      </c>
      <c r="F64" s="172"/>
      <c r="G64" s="172"/>
      <c r="H64" s="172">
        <f>'将来負担比率（分子）の構造'!K$43</f>
        <v>6180</v>
      </c>
      <c r="I64" s="172"/>
      <c r="J64" s="172"/>
      <c r="K64" s="172">
        <f>'将来負担比率（分子）の構造'!L$43</f>
        <v>5927</v>
      </c>
      <c r="L64" s="172"/>
      <c r="M64" s="172"/>
      <c r="N64" s="172">
        <f>'将来負担比率（分子）の構造'!M$43</f>
        <v>5945</v>
      </c>
      <c r="O64" s="172"/>
      <c r="P64" s="172"/>
    </row>
    <row r="65" spans="1:16" x14ac:dyDescent="0.15">
      <c r="A65" s="172" t="s">
        <v>32</v>
      </c>
      <c r="B65" s="172">
        <f>'将来負担比率（分子）の構造'!I$42</f>
        <v>150</v>
      </c>
      <c r="C65" s="172"/>
      <c r="D65" s="172"/>
      <c r="E65" s="172">
        <f>'将来負担比率（分子）の構造'!J$42</f>
        <v>181</v>
      </c>
      <c r="F65" s="172"/>
      <c r="G65" s="172"/>
      <c r="H65" s="172">
        <f>'将来負担比率（分子）の構造'!K$42</f>
        <v>229</v>
      </c>
      <c r="I65" s="172"/>
      <c r="J65" s="172"/>
      <c r="K65" s="172">
        <f>'将来負担比率（分子）の構造'!L$42</f>
        <v>676</v>
      </c>
      <c r="L65" s="172"/>
      <c r="M65" s="172"/>
      <c r="N65" s="172">
        <f>'将来負担比率（分子）の構造'!M$42</f>
        <v>142</v>
      </c>
      <c r="O65" s="172"/>
      <c r="P65" s="172"/>
    </row>
    <row r="66" spans="1:16" x14ac:dyDescent="0.15">
      <c r="A66" s="172" t="s">
        <v>31</v>
      </c>
      <c r="B66" s="172">
        <f>'将来負担比率（分子）の構造'!I$41</f>
        <v>16082</v>
      </c>
      <c r="C66" s="172"/>
      <c r="D66" s="172"/>
      <c r="E66" s="172">
        <f>'将来負担比率（分子）の構造'!J$41</f>
        <v>16115</v>
      </c>
      <c r="F66" s="172"/>
      <c r="G66" s="172"/>
      <c r="H66" s="172">
        <f>'将来負担比率（分子）の構造'!K$41</f>
        <v>16058</v>
      </c>
      <c r="I66" s="172"/>
      <c r="J66" s="172"/>
      <c r="K66" s="172">
        <f>'将来負担比率（分子）の構造'!L$41</f>
        <v>16143</v>
      </c>
      <c r="L66" s="172"/>
      <c r="M66" s="172"/>
      <c r="N66" s="172">
        <f>'将来負担比率（分子）の構造'!M$41</f>
        <v>15928</v>
      </c>
      <c r="O66" s="172"/>
      <c r="P66" s="172"/>
    </row>
    <row r="67" spans="1:16" x14ac:dyDescent="0.15">
      <c r="A67" s="172" t="s">
        <v>74</v>
      </c>
      <c r="B67" s="172" t="e">
        <f>NA()</f>
        <v>#N/A</v>
      </c>
      <c r="C67" s="172">
        <f>IF(ISNUMBER('将来負担比率（分子）の構造'!I$53), IF('将来負担比率（分子）の構造'!I$53 &lt; 0, 0, '将来負担比率（分子）の構造'!I$53), NA())</f>
        <v>5544</v>
      </c>
      <c r="D67" s="172" t="e">
        <f>NA()</f>
        <v>#N/A</v>
      </c>
      <c r="E67" s="172" t="e">
        <f>NA()</f>
        <v>#N/A</v>
      </c>
      <c r="F67" s="172">
        <f>IF(ISNUMBER('将来負担比率（分子）の構造'!J$53), IF('将来負担比率（分子）の構造'!J$53 &lt; 0, 0, '将来負担比率（分子）の構造'!J$53), NA())</f>
        <v>3331</v>
      </c>
      <c r="G67" s="172" t="e">
        <f>NA()</f>
        <v>#N/A</v>
      </c>
      <c r="H67" s="172" t="e">
        <f>NA()</f>
        <v>#N/A</v>
      </c>
      <c r="I67" s="172">
        <f>IF(ISNUMBER('将来負担比率（分子）の構造'!K$53), IF('将来負担比率（分子）の構造'!K$53 &lt; 0, 0, '将来負担比率（分子）の構造'!K$53), NA())</f>
        <v>1697</v>
      </c>
      <c r="J67" s="172" t="e">
        <f>NA()</f>
        <v>#N/A</v>
      </c>
      <c r="K67" s="172" t="e">
        <f>NA()</f>
        <v>#N/A</v>
      </c>
      <c r="L67" s="172">
        <f>IF(ISNUMBER('将来負担比率（分子）の構造'!L$53), IF('将来負担比率（分子）の構造'!L$53 &lt; 0, 0, '将来負担比率（分子）の構造'!L$53), NA())</f>
        <v>758</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1353</v>
      </c>
      <c r="C72" s="176">
        <f>基金残高に係る経年分析!G55</f>
        <v>1217</v>
      </c>
      <c r="D72" s="176">
        <f>基金残高に係る経年分析!H55</f>
        <v>1162</v>
      </c>
    </row>
    <row r="73" spans="1:16" x14ac:dyDescent="0.15">
      <c r="A73" s="175" t="s">
        <v>77</v>
      </c>
      <c r="B73" s="176">
        <f>基金残高に係る経年分析!F56</f>
        <v>175</v>
      </c>
      <c r="C73" s="176">
        <f>基金残高に係る経年分析!G56</f>
        <v>175</v>
      </c>
      <c r="D73" s="176">
        <f>基金残高に係る経年分析!H56</f>
        <v>355</v>
      </c>
    </row>
    <row r="74" spans="1:16" x14ac:dyDescent="0.15">
      <c r="A74" s="175" t="s">
        <v>78</v>
      </c>
      <c r="B74" s="176">
        <f>基金残高に係る経年分析!F57</f>
        <v>4352</v>
      </c>
      <c r="C74" s="176">
        <f>基金残高に係る経年分析!G57</f>
        <v>5042</v>
      </c>
      <c r="D74" s="176">
        <f>基金残高に係る経年分析!H57</f>
        <v>5322</v>
      </c>
    </row>
  </sheetData>
  <sheetProtection algorithmName="SHA-512" hashValue="mL0iLWcryon5W3f+CfrAEjpYcFGW/PSvJe1D64pDo67xqvokmSJOoElgB3rgK1Dl9RnS8ePP+09sxr1SRuMZbQ==" saltValue="Ec+NPJFu8a/BI+Zkh6J2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3" t="s">
        <v>223</v>
      </c>
      <c r="AQ4" s="743"/>
      <c r="AR4" s="743"/>
      <c r="AS4" s="743"/>
      <c r="AT4" s="743"/>
      <c r="AU4" s="743"/>
      <c r="AV4" s="743"/>
      <c r="AW4" s="743"/>
      <c r="AX4" s="743"/>
      <c r="AY4" s="743"/>
      <c r="AZ4" s="743"/>
      <c r="BA4" s="743"/>
      <c r="BB4" s="743"/>
      <c r="BC4" s="743"/>
      <c r="BD4" s="743"/>
      <c r="BE4" s="743"/>
      <c r="BF4" s="743"/>
      <c r="BG4" s="743" t="s">
        <v>224</v>
      </c>
      <c r="BH4" s="743"/>
      <c r="BI4" s="743"/>
      <c r="BJ4" s="743"/>
      <c r="BK4" s="743"/>
      <c r="BL4" s="743"/>
      <c r="BM4" s="743"/>
      <c r="BN4" s="743"/>
      <c r="BO4" s="743" t="s">
        <v>221</v>
      </c>
      <c r="BP4" s="743"/>
      <c r="BQ4" s="743"/>
      <c r="BR4" s="743"/>
      <c r="BS4" s="743" t="s">
        <v>225</v>
      </c>
      <c r="BT4" s="743"/>
      <c r="BU4" s="743"/>
      <c r="BV4" s="743"/>
      <c r="BW4" s="743"/>
      <c r="BX4" s="743"/>
      <c r="BY4" s="743"/>
      <c r="BZ4" s="743"/>
      <c r="CA4" s="743"/>
      <c r="CB4" s="743"/>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227</v>
      </c>
      <c r="C5" s="697"/>
      <c r="D5" s="697"/>
      <c r="E5" s="697"/>
      <c r="F5" s="697"/>
      <c r="G5" s="697"/>
      <c r="H5" s="697"/>
      <c r="I5" s="697"/>
      <c r="J5" s="697"/>
      <c r="K5" s="697"/>
      <c r="L5" s="697"/>
      <c r="M5" s="697"/>
      <c r="N5" s="697"/>
      <c r="O5" s="697"/>
      <c r="P5" s="697"/>
      <c r="Q5" s="698"/>
      <c r="R5" s="681">
        <v>5032904</v>
      </c>
      <c r="S5" s="682"/>
      <c r="T5" s="682"/>
      <c r="U5" s="682"/>
      <c r="V5" s="682"/>
      <c r="W5" s="682"/>
      <c r="X5" s="682"/>
      <c r="Y5" s="725"/>
      <c r="Z5" s="744">
        <v>18.399999999999999</v>
      </c>
      <c r="AA5" s="744"/>
      <c r="AB5" s="744"/>
      <c r="AC5" s="744"/>
      <c r="AD5" s="745">
        <v>4683493</v>
      </c>
      <c r="AE5" s="745"/>
      <c r="AF5" s="745"/>
      <c r="AG5" s="745"/>
      <c r="AH5" s="745"/>
      <c r="AI5" s="745"/>
      <c r="AJ5" s="745"/>
      <c r="AK5" s="745"/>
      <c r="AL5" s="726">
        <v>44.8</v>
      </c>
      <c r="AM5" s="701"/>
      <c r="AN5" s="701"/>
      <c r="AO5" s="727"/>
      <c r="AP5" s="696" t="s">
        <v>228</v>
      </c>
      <c r="AQ5" s="697"/>
      <c r="AR5" s="697"/>
      <c r="AS5" s="697"/>
      <c r="AT5" s="697"/>
      <c r="AU5" s="697"/>
      <c r="AV5" s="697"/>
      <c r="AW5" s="697"/>
      <c r="AX5" s="697"/>
      <c r="AY5" s="697"/>
      <c r="AZ5" s="697"/>
      <c r="BA5" s="697"/>
      <c r="BB5" s="697"/>
      <c r="BC5" s="697"/>
      <c r="BD5" s="697"/>
      <c r="BE5" s="697"/>
      <c r="BF5" s="698"/>
      <c r="BG5" s="628">
        <v>4676265</v>
      </c>
      <c r="BH5" s="629"/>
      <c r="BI5" s="629"/>
      <c r="BJ5" s="629"/>
      <c r="BK5" s="629"/>
      <c r="BL5" s="629"/>
      <c r="BM5" s="629"/>
      <c r="BN5" s="630"/>
      <c r="BO5" s="655">
        <v>92.9</v>
      </c>
      <c r="BP5" s="655"/>
      <c r="BQ5" s="655"/>
      <c r="BR5" s="655"/>
      <c r="BS5" s="656">
        <v>51468</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135334</v>
      </c>
      <c r="S6" s="629"/>
      <c r="T6" s="629"/>
      <c r="U6" s="629"/>
      <c r="V6" s="629"/>
      <c r="W6" s="629"/>
      <c r="X6" s="629"/>
      <c r="Y6" s="630"/>
      <c r="Z6" s="655">
        <v>0.5</v>
      </c>
      <c r="AA6" s="655"/>
      <c r="AB6" s="655"/>
      <c r="AC6" s="655"/>
      <c r="AD6" s="656">
        <v>135334</v>
      </c>
      <c r="AE6" s="656"/>
      <c r="AF6" s="656"/>
      <c r="AG6" s="656"/>
      <c r="AH6" s="656"/>
      <c r="AI6" s="656"/>
      <c r="AJ6" s="656"/>
      <c r="AK6" s="656"/>
      <c r="AL6" s="631">
        <v>1.3</v>
      </c>
      <c r="AM6" s="632"/>
      <c r="AN6" s="632"/>
      <c r="AO6" s="657"/>
      <c r="AP6" s="625" t="s">
        <v>233</v>
      </c>
      <c r="AQ6" s="626"/>
      <c r="AR6" s="626"/>
      <c r="AS6" s="626"/>
      <c r="AT6" s="626"/>
      <c r="AU6" s="626"/>
      <c r="AV6" s="626"/>
      <c r="AW6" s="626"/>
      <c r="AX6" s="626"/>
      <c r="AY6" s="626"/>
      <c r="AZ6" s="626"/>
      <c r="BA6" s="626"/>
      <c r="BB6" s="626"/>
      <c r="BC6" s="626"/>
      <c r="BD6" s="626"/>
      <c r="BE6" s="626"/>
      <c r="BF6" s="627"/>
      <c r="BG6" s="628">
        <v>4676265</v>
      </c>
      <c r="BH6" s="629"/>
      <c r="BI6" s="629"/>
      <c r="BJ6" s="629"/>
      <c r="BK6" s="629"/>
      <c r="BL6" s="629"/>
      <c r="BM6" s="629"/>
      <c r="BN6" s="630"/>
      <c r="BO6" s="655">
        <v>92.9</v>
      </c>
      <c r="BP6" s="655"/>
      <c r="BQ6" s="655"/>
      <c r="BR6" s="655"/>
      <c r="BS6" s="656">
        <v>51468</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168784</v>
      </c>
      <c r="CS6" s="629"/>
      <c r="CT6" s="629"/>
      <c r="CU6" s="629"/>
      <c r="CV6" s="629"/>
      <c r="CW6" s="629"/>
      <c r="CX6" s="629"/>
      <c r="CY6" s="630"/>
      <c r="CZ6" s="726">
        <v>0.6</v>
      </c>
      <c r="DA6" s="701"/>
      <c r="DB6" s="701"/>
      <c r="DC6" s="729"/>
      <c r="DD6" s="634">
        <v>1897</v>
      </c>
      <c r="DE6" s="629"/>
      <c r="DF6" s="629"/>
      <c r="DG6" s="629"/>
      <c r="DH6" s="629"/>
      <c r="DI6" s="629"/>
      <c r="DJ6" s="629"/>
      <c r="DK6" s="629"/>
      <c r="DL6" s="629"/>
      <c r="DM6" s="629"/>
      <c r="DN6" s="629"/>
      <c r="DO6" s="629"/>
      <c r="DP6" s="630"/>
      <c r="DQ6" s="634">
        <v>168784</v>
      </c>
      <c r="DR6" s="629"/>
      <c r="DS6" s="629"/>
      <c r="DT6" s="629"/>
      <c r="DU6" s="629"/>
      <c r="DV6" s="629"/>
      <c r="DW6" s="629"/>
      <c r="DX6" s="629"/>
      <c r="DY6" s="629"/>
      <c r="DZ6" s="629"/>
      <c r="EA6" s="629"/>
      <c r="EB6" s="629"/>
      <c r="EC6" s="673"/>
    </row>
    <row r="7" spans="2:143" ht="11.25" customHeight="1" x14ac:dyDescent="0.15">
      <c r="B7" s="625" t="s">
        <v>235</v>
      </c>
      <c r="C7" s="626"/>
      <c r="D7" s="626"/>
      <c r="E7" s="626"/>
      <c r="F7" s="626"/>
      <c r="G7" s="626"/>
      <c r="H7" s="626"/>
      <c r="I7" s="626"/>
      <c r="J7" s="626"/>
      <c r="K7" s="626"/>
      <c r="L7" s="626"/>
      <c r="M7" s="626"/>
      <c r="N7" s="626"/>
      <c r="O7" s="626"/>
      <c r="P7" s="626"/>
      <c r="Q7" s="627"/>
      <c r="R7" s="628">
        <v>3128</v>
      </c>
      <c r="S7" s="629"/>
      <c r="T7" s="629"/>
      <c r="U7" s="629"/>
      <c r="V7" s="629"/>
      <c r="W7" s="629"/>
      <c r="X7" s="629"/>
      <c r="Y7" s="630"/>
      <c r="Z7" s="655">
        <v>0</v>
      </c>
      <c r="AA7" s="655"/>
      <c r="AB7" s="655"/>
      <c r="AC7" s="655"/>
      <c r="AD7" s="656">
        <v>3128</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2041405</v>
      </c>
      <c r="BH7" s="629"/>
      <c r="BI7" s="629"/>
      <c r="BJ7" s="629"/>
      <c r="BK7" s="629"/>
      <c r="BL7" s="629"/>
      <c r="BM7" s="629"/>
      <c r="BN7" s="630"/>
      <c r="BO7" s="655">
        <v>40.6</v>
      </c>
      <c r="BP7" s="655"/>
      <c r="BQ7" s="655"/>
      <c r="BR7" s="655"/>
      <c r="BS7" s="656">
        <v>51468</v>
      </c>
      <c r="BT7" s="656"/>
      <c r="BU7" s="656"/>
      <c r="BV7" s="656"/>
      <c r="BW7" s="656"/>
      <c r="BX7" s="656"/>
      <c r="BY7" s="656"/>
      <c r="BZ7" s="656"/>
      <c r="CA7" s="656"/>
      <c r="CB7" s="714"/>
      <c r="CD7" s="665" t="s">
        <v>237</v>
      </c>
      <c r="CE7" s="666"/>
      <c r="CF7" s="666"/>
      <c r="CG7" s="666"/>
      <c r="CH7" s="666"/>
      <c r="CI7" s="666"/>
      <c r="CJ7" s="666"/>
      <c r="CK7" s="666"/>
      <c r="CL7" s="666"/>
      <c r="CM7" s="666"/>
      <c r="CN7" s="666"/>
      <c r="CO7" s="666"/>
      <c r="CP7" s="666"/>
      <c r="CQ7" s="667"/>
      <c r="CR7" s="628">
        <v>7241012</v>
      </c>
      <c r="CS7" s="629"/>
      <c r="CT7" s="629"/>
      <c r="CU7" s="629"/>
      <c r="CV7" s="629"/>
      <c r="CW7" s="629"/>
      <c r="CX7" s="629"/>
      <c r="CY7" s="630"/>
      <c r="CZ7" s="655">
        <v>27.4</v>
      </c>
      <c r="DA7" s="655"/>
      <c r="DB7" s="655"/>
      <c r="DC7" s="655"/>
      <c r="DD7" s="634">
        <v>197836</v>
      </c>
      <c r="DE7" s="629"/>
      <c r="DF7" s="629"/>
      <c r="DG7" s="629"/>
      <c r="DH7" s="629"/>
      <c r="DI7" s="629"/>
      <c r="DJ7" s="629"/>
      <c r="DK7" s="629"/>
      <c r="DL7" s="629"/>
      <c r="DM7" s="629"/>
      <c r="DN7" s="629"/>
      <c r="DO7" s="629"/>
      <c r="DP7" s="630"/>
      <c r="DQ7" s="634">
        <v>1285569</v>
      </c>
      <c r="DR7" s="629"/>
      <c r="DS7" s="629"/>
      <c r="DT7" s="629"/>
      <c r="DU7" s="629"/>
      <c r="DV7" s="629"/>
      <c r="DW7" s="629"/>
      <c r="DX7" s="629"/>
      <c r="DY7" s="629"/>
      <c r="DZ7" s="629"/>
      <c r="EA7" s="629"/>
      <c r="EB7" s="629"/>
      <c r="EC7" s="673"/>
    </row>
    <row r="8" spans="2:143" ht="11.25" customHeight="1" x14ac:dyDescent="0.15">
      <c r="B8" s="625" t="s">
        <v>238</v>
      </c>
      <c r="C8" s="626"/>
      <c r="D8" s="626"/>
      <c r="E8" s="626"/>
      <c r="F8" s="626"/>
      <c r="G8" s="626"/>
      <c r="H8" s="626"/>
      <c r="I8" s="626"/>
      <c r="J8" s="626"/>
      <c r="K8" s="626"/>
      <c r="L8" s="626"/>
      <c r="M8" s="626"/>
      <c r="N8" s="626"/>
      <c r="O8" s="626"/>
      <c r="P8" s="626"/>
      <c r="Q8" s="627"/>
      <c r="R8" s="628">
        <v>15239</v>
      </c>
      <c r="S8" s="629"/>
      <c r="T8" s="629"/>
      <c r="U8" s="629"/>
      <c r="V8" s="629"/>
      <c r="W8" s="629"/>
      <c r="X8" s="629"/>
      <c r="Y8" s="630"/>
      <c r="Z8" s="655">
        <v>0.1</v>
      </c>
      <c r="AA8" s="655"/>
      <c r="AB8" s="655"/>
      <c r="AC8" s="655"/>
      <c r="AD8" s="656">
        <v>15239</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73706</v>
      </c>
      <c r="BH8" s="629"/>
      <c r="BI8" s="629"/>
      <c r="BJ8" s="629"/>
      <c r="BK8" s="629"/>
      <c r="BL8" s="629"/>
      <c r="BM8" s="629"/>
      <c r="BN8" s="630"/>
      <c r="BO8" s="655">
        <v>1.5</v>
      </c>
      <c r="BP8" s="655"/>
      <c r="BQ8" s="655"/>
      <c r="BR8" s="655"/>
      <c r="BS8" s="656" t="s">
        <v>127</v>
      </c>
      <c r="BT8" s="656"/>
      <c r="BU8" s="656"/>
      <c r="BV8" s="656"/>
      <c r="BW8" s="656"/>
      <c r="BX8" s="656"/>
      <c r="BY8" s="656"/>
      <c r="BZ8" s="656"/>
      <c r="CA8" s="656"/>
      <c r="CB8" s="714"/>
      <c r="CD8" s="665" t="s">
        <v>240</v>
      </c>
      <c r="CE8" s="666"/>
      <c r="CF8" s="666"/>
      <c r="CG8" s="666"/>
      <c r="CH8" s="666"/>
      <c r="CI8" s="666"/>
      <c r="CJ8" s="666"/>
      <c r="CK8" s="666"/>
      <c r="CL8" s="666"/>
      <c r="CM8" s="666"/>
      <c r="CN8" s="666"/>
      <c r="CO8" s="666"/>
      <c r="CP8" s="666"/>
      <c r="CQ8" s="667"/>
      <c r="CR8" s="628">
        <v>6951116</v>
      </c>
      <c r="CS8" s="629"/>
      <c r="CT8" s="629"/>
      <c r="CU8" s="629"/>
      <c r="CV8" s="629"/>
      <c r="CW8" s="629"/>
      <c r="CX8" s="629"/>
      <c r="CY8" s="630"/>
      <c r="CZ8" s="655">
        <v>26.3</v>
      </c>
      <c r="DA8" s="655"/>
      <c r="DB8" s="655"/>
      <c r="DC8" s="655"/>
      <c r="DD8" s="634">
        <v>477806</v>
      </c>
      <c r="DE8" s="629"/>
      <c r="DF8" s="629"/>
      <c r="DG8" s="629"/>
      <c r="DH8" s="629"/>
      <c r="DI8" s="629"/>
      <c r="DJ8" s="629"/>
      <c r="DK8" s="629"/>
      <c r="DL8" s="629"/>
      <c r="DM8" s="629"/>
      <c r="DN8" s="629"/>
      <c r="DO8" s="629"/>
      <c r="DP8" s="630"/>
      <c r="DQ8" s="634">
        <v>3149938</v>
      </c>
      <c r="DR8" s="629"/>
      <c r="DS8" s="629"/>
      <c r="DT8" s="629"/>
      <c r="DU8" s="629"/>
      <c r="DV8" s="629"/>
      <c r="DW8" s="629"/>
      <c r="DX8" s="629"/>
      <c r="DY8" s="629"/>
      <c r="DZ8" s="629"/>
      <c r="EA8" s="629"/>
      <c r="EB8" s="629"/>
      <c r="EC8" s="673"/>
    </row>
    <row r="9" spans="2:143" ht="11.25" customHeight="1" x14ac:dyDescent="0.15">
      <c r="B9" s="625" t="s">
        <v>241</v>
      </c>
      <c r="C9" s="626"/>
      <c r="D9" s="626"/>
      <c r="E9" s="626"/>
      <c r="F9" s="626"/>
      <c r="G9" s="626"/>
      <c r="H9" s="626"/>
      <c r="I9" s="626"/>
      <c r="J9" s="626"/>
      <c r="K9" s="626"/>
      <c r="L9" s="626"/>
      <c r="M9" s="626"/>
      <c r="N9" s="626"/>
      <c r="O9" s="626"/>
      <c r="P9" s="626"/>
      <c r="Q9" s="627"/>
      <c r="R9" s="628">
        <v>19843</v>
      </c>
      <c r="S9" s="629"/>
      <c r="T9" s="629"/>
      <c r="U9" s="629"/>
      <c r="V9" s="629"/>
      <c r="W9" s="629"/>
      <c r="X9" s="629"/>
      <c r="Y9" s="630"/>
      <c r="Z9" s="655">
        <v>0.1</v>
      </c>
      <c r="AA9" s="655"/>
      <c r="AB9" s="655"/>
      <c r="AC9" s="655"/>
      <c r="AD9" s="656">
        <v>19843</v>
      </c>
      <c r="AE9" s="656"/>
      <c r="AF9" s="656"/>
      <c r="AG9" s="656"/>
      <c r="AH9" s="656"/>
      <c r="AI9" s="656"/>
      <c r="AJ9" s="656"/>
      <c r="AK9" s="656"/>
      <c r="AL9" s="631">
        <v>0.2</v>
      </c>
      <c r="AM9" s="632"/>
      <c r="AN9" s="632"/>
      <c r="AO9" s="657"/>
      <c r="AP9" s="625" t="s">
        <v>242</v>
      </c>
      <c r="AQ9" s="626"/>
      <c r="AR9" s="626"/>
      <c r="AS9" s="626"/>
      <c r="AT9" s="626"/>
      <c r="AU9" s="626"/>
      <c r="AV9" s="626"/>
      <c r="AW9" s="626"/>
      <c r="AX9" s="626"/>
      <c r="AY9" s="626"/>
      <c r="AZ9" s="626"/>
      <c r="BA9" s="626"/>
      <c r="BB9" s="626"/>
      <c r="BC9" s="626"/>
      <c r="BD9" s="626"/>
      <c r="BE9" s="626"/>
      <c r="BF9" s="627"/>
      <c r="BG9" s="628">
        <v>1673220</v>
      </c>
      <c r="BH9" s="629"/>
      <c r="BI9" s="629"/>
      <c r="BJ9" s="629"/>
      <c r="BK9" s="629"/>
      <c r="BL9" s="629"/>
      <c r="BM9" s="629"/>
      <c r="BN9" s="630"/>
      <c r="BO9" s="655">
        <v>33.200000000000003</v>
      </c>
      <c r="BP9" s="655"/>
      <c r="BQ9" s="655"/>
      <c r="BR9" s="655"/>
      <c r="BS9" s="656" t="s">
        <v>127</v>
      </c>
      <c r="BT9" s="656"/>
      <c r="BU9" s="656"/>
      <c r="BV9" s="656"/>
      <c r="BW9" s="656"/>
      <c r="BX9" s="656"/>
      <c r="BY9" s="656"/>
      <c r="BZ9" s="656"/>
      <c r="CA9" s="656"/>
      <c r="CB9" s="714"/>
      <c r="CD9" s="665" t="s">
        <v>243</v>
      </c>
      <c r="CE9" s="666"/>
      <c r="CF9" s="666"/>
      <c r="CG9" s="666"/>
      <c r="CH9" s="666"/>
      <c r="CI9" s="666"/>
      <c r="CJ9" s="666"/>
      <c r="CK9" s="666"/>
      <c r="CL9" s="666"/>
      <c r="CM9" s="666"/>
      <c r="CN9" s="666"/>
      <c r="CO9" s="666"/>
      <c r="CP9" s="666"/>
      <c r="CQ9" s="667"/>
      <c r="CR9" s="628">
        <v>1746288</v>
      </c>
      <c r="CS9" s="629"/>
      <c r="CT9" s="629"/>
      <c r="CU9" s="629"/>
      <c r="CV9" s="629"/>
      <c r="CW9" s="629"/>
      <c r="CX9" s="629"/>
      <c r="CY9" s="630"/>
      <c r="CZ9" s="655">
        <v>6.6</v>
      </c>
      <c r="DA9" s="655"/>
      <c r="DB9" s="655"/>
      <c r="DC9" s="655"/>
      <c r="DD9" s="634">
        <v>85489</v>
      </c>
      <c r="DE9" s="629"/>
      <c r="DF9" s="629"/>
      <c r="DG9" s="629"/>
      <c r="DH9" s="629"/>
      <c r="DI9" s="629"/>
      <c r="DJ9" s="629"/>
      <c r="DK9" s="629"/>
      <c r="DL9" s="629"/>
      <c r="DM9" s="629"/>
      <c r="DN9" s="629"/>
      <c r="DO9" s="629"/>
      <c r="DP9" s="630"/>
      <c r="DQ9" s="634">
        <v>1251843</v>
      </c>
      <c r="DR9" s="629"/>
      <c r="DS9" s="629"/>
      <c r="DT9" s="629"/>
      <c r="DU9" s="629"/>
      <c r="DV9" s="629"/>
      <c r="DW9" s="629"/>
      <c r="DX9" s="629"/>
      <c r="DY9" s="629"/>
      <c r="DZ9" s="629"/>
      <c r="EA9" s="629"/>
      <c r="EB9" s="629"/>
      <c r="EC9" s="673"/>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114103</v>
      </c>
      <c r="BH10" s="629"/>
      <c r="BI10" s="629"/>
      <c r="BJ10" s="629"/>
      <c r="BK10" s="629"/>
      <c r="BL10" s="629"/>
      <c r="BM10" s="629"/>
      <c r="BN10" s="630"/>
      <c r="BO10" s="655">
        <v>2.2999999999999998</v>
      </c>
      <c r="BP10" s="655"/>
      <c r="BQ10" s="655"/>
      <c r="BR10" s="655"/>
      <c r="BS10" s="656" t="s">
        <v>127</v>
      </c>
      <c r="BT10" s="656"/>
      <c r="BU10" s="656"/>
      <c r="BV10" s="656"/>
      <c r="BW10" s="656"/>
      <c r="BX10" s="656"/>
      <c r="BY10" s="656"/>
      <c r="BZ10" s="656"/>
      <c r="CA10" s="656"/>
      <c r="CB10" s="714"/>
      <c r="CD10" s="665" t="s">
        <v>247</v>
      </c>
      <c r="CE10" s="666"/>
      <c r="CF10" s="666"/>
      <c r="CG10" s="666"/>
      <c r="CH10" s="666"/>
      <c r="CI10" s="666"/>
      <c r="CJ10" s="666"/>
      <c r="CK10" s="666"/>
      <c r="CL10" s="666"/>
      <c r="CM10" s="666"/>
      <c r="CN10" s="666"/>
      <c r="CO10" s="666"/>
      <c r="CP10" s="666"/>
      <c r="CQ10" s="667"/>
      <c r="CR10" s="628">
        <v>26574</v>
      </c>
      <c r="CS10" s="629"/>
      <c r="CT10" s="629"/>
      <c r="CU10" s="629"/>
      <c r="CV10" s="629"/>
      <c r="CW10" s="629"/>
      <c r="CX10" s="629"/>
      <c r="CY10" s="630"/>
      <c r="CZ10" s="655">
        <v>0.1</v>
      </c>
      <c r="DA10" s="655"/>
      <c r="DB10" s="655"/>
      <c r="DC10" s="655"/>
      <c r="DD10" s="634" t="s">
        <v>127</v>
      </c>
      <c r="DE10" s="629"/>
      <c r="DF10" s="629"/>
      <c r="DG10" s="629"/>
      <c r="DH10" s="629"/>
      <c r="DI10" s="629"/>
      <c r="DJ10" s="629"/>
      <c r="DK10" s="629"/>
      <c r="DL10" s="629"/>
      <c r="DM10" s="629"/>
      <c r="DN10" s="629"/>
      <c r="DO10" s="629"/>
      <c r="DP10" s="630"/>
      <c r="DQ10" s="634">
        <v>6397</v>
      </c>
      <c r="DR10" s="629"/>
      <c r="DS10" s="629"/>
      <c r="DT10" s="629"/>
      <c r="DU10" s="629"/>
      <c r="DV10" s="629"/>
      <c r="DW10" s="629"/>
      <c r="DX10" s="629"/>
      <c r="DY10" s="629"/>
      <c r="DZ10" s="629"/>
      <c r="EA10" s="629"/>
      <c r="EB10" s="629"/>
      <c r="EC10" s="673"/>
    </row>
    <row r="11" spans="2:143" ht="11.25" customHeight="1" x14ac:dyDescent="0.15">
      <c r="B11" s="625" t="s">
        <v>248</v>
      </c>
      <c r="C11" s="626"/>
      <c r="D11" s="626"/>
      <c r="E11" s="626"/>
      <c r="F11" s="626"/>
      <c r="G11" s="626"/>
      <c r="H11" s="626"/>
      <c r="I11" s="626"/>
      <c r="J11" s="626"/>
      <c r="K11" s="626"/>
      <c r="L11" s="626"/>
      <c r="M11" s="626"/>
      <c r="N11" s="626"/>
      <c r="O11" s="626"/>
      <c r="P11" s="626"/>
      <c r="Q11" s="627"/>
      <c r="R11" s="628">
        <v>1005471</v>
      </c>
      <c r="S11" s="629"/>
      <c r="T11" s="629"/>
      <c r="U11" s="629"/>
      <c r="V11" s="629"/>
      <c r="W11" s="629"/>
      <c r="X11" s="629"/>
      <c r="Y11" s="630"/>
      <c r="Z11" s="631">
        <v>3.7</v>
      </c>
      <c r="AA11" s="632"/>
      <c r="AB11" s="632"/>
      <c r="AC11" s="633"/>
      <c r="AD11" s="634">
        <v>1005471</v>
      </c>
      <c r="AE11" s="629"/>
      <c r="AF11" s="629"/>
      <c r="AG11" s="629"/>
      <c r="AH11" s="629"/>
      <c r="AI11" s="629"/>
      <c r="AJ11" s="629"/>
      <c r="AK11" s="630"/>
      <c r="AL11" s="631">
        <v>9.6</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180376</v>
      </c>
      <c r="BH11" s="629"/>
      <c r="BI11" s="629"/>
      <c r="BJ11" s="629"/>
      <c r="BK11" s="629"/>
      <c r="BL11" s="629"/>
      <c r="BM11" s="629"/>
      <c r="BN11" s="630"/>
      <c r="BO11" s="655">
        <v>3.6</v>
      </c>
      <c r="BP11" s="655"/>
      <c r="BQ11" s="655"/>
      <c r="BR11" s="655"/>
      <c r="BS11" s="656">
        <v>51468</v>
      </c>
      <c r="BT11" s="656"/>
      <c r="BU11" s="656"/>
      <c r="BV11" s="656"/>
      <c r="BW11" s="656"/>
      <c r="BX11" s="656"/>
      <c r="BY11" s="656"/>
      <c r="BZ11" s="656"/>
      <c r="CA11" s="656"/>
      <c r="CB11" s="714"/>
      <c r="CD11" s="665" t="s">
        <v>250</v>
      </c>
      <c r="CE11" s="666"/>
      <c r="CF11" s="666"/>
      <c r="CG11" s="666"/>
      <c r="CH11" s="666"/>
      <c r="CI11" s="666"/>
      <c r="CJ11" s="666"/>
      <c r="CK11" s="666"/>
      <c r="CL11" s="666"/>
      <c r="CM11" s="666"/>
      <c r="CN11" s="666"/>
      <c r="CO11" s="666"/>
      <c r="CP11" s="666"/>
      <c r="CQ11" s="667"/>
      <c r="CR11" s="628">
        <v>498431</v>
      </c>
      <c r="CS11" s="629"/>
      <c r="CT11" s="629"/>
      <c r="CU11" s="629"/>
      <c r="CV11" s="629"/>
      <c r="CW11" s="629"/>
      <c r="CX11" s="629"/>
      <c r="CY11" s="630"/>
      <c r="CZ11" s="655">
        <v>1.9</v>
      </c>
      <c r="DA11" s="655"/>
      <c r="DB11" s="655"/>
      <c r="DC11" s="655"/>
      <c r="DD11" s="634">
        <v>71570</v>
      </c>
      <c r="DE11" s="629"/>
      <c r="DF11" s="629"/>
      <c r="DG11" s="629"/>
      <c r="DH11" s="629"/>
      <c r="DI11" s="629"/>
      <c r="DJ11" s="629"/>
      <c r="DK11" s="629"/>
      <c r="DL11" s="629"/>
      <c r="DM11" s="629"/>
      <c r="DN11" s="629"/>
      <c r="DO11" s="629"/>
      <c r="DP11" s="630"/>
      <c r="DQ11" s="634">
        <v>236153</v>
      </c>
      <c r="DR11" s="629"/>
      <c r="DS11" s="629"/>
      <c r="DT11" s="629"/>
      <c r="DU11" s="629"/>
      <c r="DV11" s="629"/>
      <c r="DW11" s="629"/>
      <c r="DX11" s="629"/>
      <c r="DY11" s="629"/>
      <c r="DZ11" s="629"/>
      <c r="EA11" s="629"/>
      <c r="EB11" s="629"/>
      <c r="EC11" s="673"/>
    </row>
    <row r="12" spans="2:143" ht="11.25" customHeight="1" x14ac:dyDescent="0.15">
      <c r="B12" s="625" t="s">
        <v>251</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2211181</v>
      </c>
      <c r="BH12" s="629"/>
      <c r="BI12" s="629"/>
      <c r="BJ12" s="629"/>
      <c r="BK12" s="629"/>
      <c r="BL12" s="629"/>
      <c r="BM12" s="629"/>
      <c r="BN12" s="630"/>
      <c r="BO12" s="655">
        <v>43.9</v>
      </c>
      <c r="BP12" s="655"/>
      <c r="BQ12" s="655"/>
      <c r="BR12" s="655"/>
      <c r="BS12" s="656" t="s">
        <v>127</v>
      </c>
      <c r="BT12" s="656"/>
      <c r="BU12" s="656"/>
      <c r="BV12" s="656"/>
      <c r="BW12" s="656"/>
      <c r="BX12" s="656"/>
      <c r="BY12" s="656"/>
      <c r="BZ12" s="656"/>
      <c r="CA12" s="656"/>
      <c r="CB12" s="714"/>
      <c r="CD12" s="665" t="s">
        <v>253</v>
      </c>
      <c r="CE12" s="666"/>
      <c r="CF12" s="666"/>
      <c r="CG12" s="666"/>
      <c r="CH12" s="666"/>
      <c r="CI12" s="666"/>
      <c r="CJ12" s="666"/>
      <c r="CK12" s="666"/>
      <c r="CL12" s="666"/>
      <c r="CM12" s="666"/>
      <c r="CN12" s="666"/>
      <c r="CO12" s="666"/>
      <c r="CP12" s="666"/>
      <c r="CQ12" s="667"/>
      <c r="CR12" s="628">
        <v>2241222</v>
      </c>
      <c r="CS12" s="629"/>
      <c r="CT12" s="629"/>
      <c r="CU12" s="629"/>
      <c r="CV12" s="629"/>
      <c r="CW12" s="629"/>
      <c r="CX12" s="629"/>
      <c r="CY12" s="630"/>
      <c r="CZ12" s="655">
        <v>8.5</v>
      </c>
      <c r="DA12" s="655"/>
      <c r="DB12" s="655"/>
      <c r="DC12" s="655"/>
      <c r="DD12" s="634">
        <v>67478</v>
      </c>
      <c r="DE12" s="629"/>
      <c r="DF12" s="629"/>
      <c r="DG12" s="629"/>
      <c r="DH12" s="629"/>
      <c r="DI12" s="629"/>
      <c r="DJ12" s="629"/>
      <c r="DK12" s="629"/>
      <c r="DL12" s="629"/>
      <c r="DM12" s="629"/>
      <c r="DN12" s="629"/>
      <c r="DO12" s="629"/>
      <c r="DP12" s="630"/>
      <c r="DQ12" s="634">
        <v>876228</v>
      </c>
      <c r="DR12" s="629"/>
      <c r="DS12" s="629"/>
      <c r="DT12" s="629"/>
      <c r="DU12" s="629"/>
      <c r="DV12" s="629"/>
      <c r="DW12" s="629"/>
      <c r="DX12" s="629"/>
      <c r="DY12" s="629"/>
      <c r="DZ12" s="629"/>
      <c r="EA12" s="629"/>
      <c r="EB12" s="629"/>
      <c r="EC12" s="673"/>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2202485</v>
      </c>
      <c r="BH13" s="629"/>
      <c r="BI13" s="629"/>
      <c r="BJ13" s="629"/>
      <c r="BK13" s="629"/>
      <c r="BL13" s="629"/>
      <c r="BM13" s="629"/>
      <c r="BN13" s="630"/>
      <c r="BO13" s="655">
        <v>43.8</v>
      </c>
      <c r="BP13" s="655"/>
      <c r="BQ13" s="655"/>
      <c r="BR13" s="655"/>
      <c r="BS13" s="656" t="s">
        <v>127</v>
      </c>
      <c r="BT13" s="656"/>
      <c r="BU13" s="656"/>
      <c r="BV13" s="656"/>
      <c r="BW13" s="656"/>
      <c r="BX13" s="656"/>
      <c r="BY13" s="656"/>
      <c r="BZ13" s="656"/>
      <c r="CA13" s="656"/>
      <c r="CB13" s="714"/>
      <c r="CD13" s="665" t="s">
        <v>256</v>
      </c>
      <c r="CE13" s="666"/>
      <c r="CF13" s="666"/>
      <c r="CG13" s="666"/>
      <c r="CH13" s="666"/>
      <c r="CI13" s="666"/>
      <c r="CJ13" s="666"/>
      <c r="CK13" s="666"/>
      <c r="CL13" s="666"/>
      <c r="CM13" s="666"/>
      <c r="CN13" s="666"/>
      <c r="CO13" s="666"/>
      <c r="CP13" s="666"/>
      <c r="CQ13" s="667"/>
      <c r="CR13" s="628">
        <v>2609851</v>
      </c>
      <c r="CS13" s="629"/>
      <c r="CT13" s="629"/>
      <c r="CU13" s="629"/>
      <c r="CV13" s="629"/>
      <c r="CW13" s="629"/>
      <c r="CX13" s="629"/>
      <c r="CY13" s="630"/>
      <c r="CZ13" s="655">
        <v>9.9</v>
      </c>
      <c r="DA13" s="655"/>
      <c r="DB13" s="655"/>
      <c r="DC13" s="655"/>
      <c r="DD13" s="634">
        <v>1432238</v>
      </c>
      <c r="DE13" s="629"/>
      <c r="DF13" s="629"/>
      <c r="DG13" s="629"/>
      <c r="DH13" s="629"/>
      <c r="DI13" s="629"/>
      <c r="DJ13" s="629"/>
      <c r="DK13" s="629"/>
      <c r="DL13" s="629"/>
      <c r="DM13" s="629"/>
      <c r="DN13" s="629"/>
      <c r="DO13" s="629"/>
      <c r="DP13" s="630"/>
      <c r="DQ13" s="634">
        <v>1776647</v>
      </c>
      <c r="DR13" s="629"/>
      <c r="DS13" s="629"/>
      <c r="DT13" s="629"/>
      <c r="DU13" s="629"/>
      <c r="DV13" s="629"/>
      <c r="DW13" s="629"/>
      <c r="DX13" s="629"/>
      <c r="DY13" s="629"/>
      <c r="DZ13" s="629"/>
      <c r="EA13" s="629"/>
      <c r="EB13" s="629"/>
      <c r="EC13" s="673"/>
    </row>
    <row r="14" spans="2:143" ht="11.25" customHeight="1" x14ac:dyDescent="0.15">
      <c r="B14" s="625" t="s">
        <v>257</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150680</v>
      </c>
      <c r="BH14" s="629"/>
      <c r="BI14" s="629"/>
      <c r="BJ14" s="629"/>
      <c r="BK14" s="629"/>
      <c r="BL14" s="629"/>
      <c r="BM14" s="629"/>
      <c r="BN14" s="630"/>
      <c r="BO14" s="655">
        <v>3</v>
      </c>
      <c r="BP14" s="655"/>
      <c r="BQ14" s="655"/>
      <c r="BR14" s="655"/>
      <c r="BS14" s="656" t="s">
        <v>127</v>
      </c>
      <c r="BT14" s="656"/>
      <c r="BU14" s="656"/>
      <c r="BV14" s="656"/>
      <c r="BW14" s="656"/>
      <c r="BX14" s="656"/>
      <c r="BY14" s="656"/>
      <c r="BZ14" s="656"/>
      <c r="CA14" s="656"/>
      <c r="CB14" s="714"/>
      <c r="CD14" s="665" t="s">
        <v>259</v>
      </c>
      <c r="CE14" s="666"/>
      <c r="CF14" s="666"/>
      <c r="CG14" s="666"/>
      <c r="CH14" s="666"/>
      <c r="CI14" s="666"/>
      <c r="CJ14" s="666"/>
      <c r="CK14" s="666"/>
      <c r="CL14" s="666"/>
      <c r="CM14" s="666"/>
      <c r="CN14" s="666"/>
      <c r="CO14" s="666"/>
      <c r="CP14" s="666"/>
      <c r="CQ14" s="667"/>
      <c r="CR14" s="628">
        <v>616575</v>
      </c>
      <c r="CS14" s="629"/>
      <c r="CT14" s="629"/>
      <c r="CU14" s="629"/>
      <c r="CV14" s="629"/>
      <c r="CW14" s="629"/>
      <c r="CX14" s="629"/>
      <c r="CY14" s="630"/>
      <c r="CZ14" s="655">
        <v>2.2999999999999998</v>
      </c>
      <c r="DA14" s="655"/>
      <c r="DB14" s="655"/>
      <c r="DC14" s="655"/>
      <c r="DD14" s="634">
        <v>9776</v>
      </c>
      <c r="DE14" s="629"/>
      <c r="DF14" s="629"/>
      <c r="DG14" s="629"/>
      <c r="DH14" s="629"/>
      <c r="DI14" s="629"/>
      <c r="DJ14" s="629"/>
      <c r="DK14" s="629"/>
      <c r="DL14" s="629"/>
      <c r="DM14" s="629"/>
      <c r="DN14" s="629"/>
      <c r="DO14" s="629"/>
      <c r="DP14" s="630"/>
      <c r="DQ14" s="634">
        <v>586151</v>
      </c>
      <c r="DR14" s="629"/>
      <c r="DS14" s="629"/>
      <c r="DT14" s="629"/>
      <c r="DU14" s="629"/>
      <c r="DV14" s="629"/>
      <c r="DW14" s="629"/>
      <c r="DX14" s="629"/>
      <c r="DY14" s="629"/>
      <c r="DZ14" s="629"/>
      <c r="EA14" s="629"/>
      <c r="EB14" s="629"/>
      <c r="EC14" s="673"/>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272999</v>
      </c>
      <c r="BH15" s="629"/>
      <c r="BI15" s="629"/>
      <c r="BJ15" s="629"/>
      <c r="BK15" s="629"/>
      <c r="BL15" s="629"/>
      <c r="BM15" s="629"/>
      <c r="BN15" s="630"/>
      <c r="BO15" s="655">
        <v>5.4</v>
      </c>
      <c r="BP15" s="655"/>
      <c r="BQ15" s="655"/>
      <c r="BR15" s="655"/>
      <c r="BS15" s="656" t="s">
        <v>127</v>
      </c>
      <c r="BT15" s="656"/>
      <c r="BU15" s="656"/>
      <c r="BV15" s="656"/>
      <c r="BW15" s="656"/>
      <c r="BX15" s="656"/>
      <c r="BY15" s="656"/>
      <c r="BZ15" s="656"/>
      <c r="CA15" s="656"/>
      <c r="CB15" s="714"/>
      <c r="CD15" s="665" t="s">
        <v>262</v>
      </c>
      <c r="CE15" s="666"/>
      <c r="CF15" s="666"/>
      <c r="CG15" s="666"/>
      <c r="CH15" s="666"/>
      <c r="CI15" s="666"/>
      <c r="CJ15" s="666"/>
      <c r="CK15" s="666"/>
      <c r="CL15" s="666"/>
      <c r="CM15" s="666"/>
      <c r="CN15" s="666"/>
      <c r="CO15" s="666"/>
      <c r="CP15" s="666"/>
      <c r="CQ15" s="667"/>
      <c r="CR15" s="628">
        <v>2408231</v>
      </c>
      <c r="CS15" s="629"/>
      <c r="CT15" s="629"/>
      <c r="CU15" s="629"/>
      <c r="CV15" s="629"/>
      <c r="CW15" s="629"/>
      <c r="CX15" s="629"/>
      <c r="CY15" s="630"/>
      <c r="CZ15" s="655">
        <v>9.1</v>
      </c>
      <c r="DA15" s="655"/>
      <c r="DB15" s="655"/>
      <c r="DC15" s="655"/>
      <c r="DD15" s="634">
        <v>353191</v>
      </c>
      <c r="DE15" s="629"/>
      <c r="DF15" s="629"/>
      <c r="DG15" s="629"/>
      <c r="DH15" s="629"/>
      <c r="DI15" s="629"/>
      <c r="DJ15" s="629"/>
      <c r="DK15" s="629"/>
      <c r="DL15" s="629"/>
      <c r="DM15" s="629"/>
      <c r="DN15" s="629"/>
      <c r="DO15" s="629"/>
      <c r="DP15" s="630"/>
      <c r="DQ15" s="634">
        <v>1521891</v>
      </c>
      <c r="DR15" s="629"/>
      <c r="DS15" s="629"/>
      <c r="DT15" s="629"/>
      <c r="DU15" s="629"/>
      <c r="DV15" s="629"/>
      <c r="DW15" s="629"/>
      <c r="DX15" s="629"/>
      <c r="DY15" s="629"/>
      <c r="DZ15" s="629"/>
      <c r="EA15" s="629"/>
      <c r="EB15" s="629"/>
      <c r="EC15" s="673"/>
    </row>
    <row r="16" spans="2:143" ht="11.25" customHeight="1" x14ac:dyDescent="0.15">
      <c r="B16" s="625" t="s">
        <v>263</v>
      </c>
      <c r="C16" s="626"/>
      <c r="D16" s="626"/>
      <c r="E16" s="626"/>
      <c r="F16" s="626"/>
      <c r="G16" s="626"/>
      <c r="H16" s="626"/>
      <c r="I16" s="626"/>
      <c r="J16" s="626"/>
      <c r="K16" s="626"/>
      <c r="L16" s="626"/>
      <c r="M16" s="626"/>
      <c r="N16" s="626"/>
      <c r="O16" s="626"/>
      <c r="P16" s="626"/>
      <c r="Q16" s="627"/>
      <c r="R16" s="628">
        <v>9316</v>
      </c>
      <c r="S16" s="629"/>
      <c r="T16" s="629"/>
      <c r="U16" s="629"/>
      <c r="V16" s="629"/>
      <c r="W16" s="629"/>
      <c r="X16" s="629"/>
      <c r="Y16" s="630"/>
      <c r="Z16" s="655">
        <v>0</v>
      </c>
      <c r="AA16" s="655"/>
      <c r="AB16" s="655"/>
      <c r="AC16" s="655"/>
      <c r="AD16" s="656">
        <v>9316</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65" t="s">
        <v>265</v>
      </c>
      <c r="CE16" s="666"/>
      <c r="CF16" s="666"/>
      <c r="CG16" s="666"/>
      <c r="CH16" s="666"/>
      <c r="CI16" s="666"/>
      <c r="CJ16" s="666"/>
      <c r="CK16" s="666"/>
      <c r="CL16" s="666"/>
      <c r="CM16" s="666"/>
      <c r="CN16" s="666"/>
      <c r="CO16" s="666"/>
      <c r="CP16" s="666"/>
      <c r="CQ16" s="667"/>
      <c r="CR16" s="628">
        <v>257898</v>
      </c>
      <c r="CS16" s="629"/>
      <c r="CT16" s="629"/>
      <c r="CU16" s="629"/>
      <c r="CV16" s="629"/>
      <c r="CW16" s="629"/>
      <c r="CX16" s="629"/>
      <c r="CY16" s="630"/>
      <c r="CZ16" s="655">
        <v>1</v>
      </c>
      <c r="DA16" s="655"/>
      <c r="DB16" s="655"/>
      <c r="DC16" s="655"/>
      <c r="DD16" s="634" t="s">
        <v>127</v>
      </c>
      <c r="DE16" s="629"/>
      <c r="DF16" s="629"/>
      <c r="DG16" s="629"/>
      <c r="DH16" s="629"/>
      <c r="DI16" s="629"/>
      <c r="DJ16" s="629"/>
      <c r="DK16" s="629"/>
      <c r="DL16" s="629"/>
      <c r="DM16" s="629"/>
      <c r="DN16" s="629"/>
      <c r="DO16" s="629"/>
      <c r="DP16" s="630"/>
      <c r="DQ16" s="634">
        <v>43599</v>
      </c>
      <c r="DR16" s="629"/>
      <c r="DS16" s="629"/>
      <c r="DT16" s="629"/>
      <c r="DU16" s="629"/>
      <c r="DV16" s="629"/>
      <c r="DW16" s="629"/>
      <c r="DX16" s="629"/>
      <c r="DY16" s="629"/>
      <c r="DZ16" s="629"/>
      <c r="EA16" s="629"/>
      <c r="EB16" s="629"/>
      <c r="EC16" s="673"/>
    </row>
    <row r="17" spans="2:133" ht="11.25" customHeight="1" x14ac:dyDescent="0.15">
      <c r="B17" s="625" t="s">
        <v>266</v>
      </c>
      <c r="C17" s="626"/>
      <c r="D17" s="626"/>
      <c r="E17" s="626"/>
      <c r="F17" s="626"/>
      <c r="G17" s="626"/>
      <c r="H17" s="626"/>
      <c r="I17" s="626"/>
      <c r="J17" s="626"/>
      <c r="K17" s="626"/>
      <c r="L17" s="626"/>
      <c r="M17" s="626"/>
      <c r="N17" s="626"/>
      <c r="O17" s="626"/>
      <c r="P17" s="626"/>
      <c r="Q17" s="627"/>
      <c r="R17" s="628">
        <v>55208</v>
      </c>
      <c r="S17" s="629"/>
      <c r="T17" s="629"/>
      <c r="U17" s="629"/>
      <c r="V17" s="629"/>
      <c r="W17" s="629"/>
      <c r="X17" s="629"/>
      <c r="Y17" s="630"/>
      <c r="Z17" s="655">
        <v>0.2</v>
      </c>
      <c r="AA17" s="655"/>
      <c r="AB17" s="655"/>
      <c r="AC17" s="655"/>
      <c r="AD17" s="656">
        <v>55208</v>
      </c>
      <c r="AE17" s="656"/>
      <c r="AF17" s="656"/>
      <c r="AG17" s="656"/>
      <c r="AH17" s="656"/>
      <c r="AI17" s="656"/>
      <c r="AJ17" s="656"/>
      <c r="AK17" s="656"/>
      <c r="AL17" s="631">
        <v>0.5</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5" t="s">
        <v>268</v>
      </c>
      <c r="CE17" s="666"/>
      <c r="CF17" s="666"/>
      <c r="CG17" s="666"/>
      <c r="CH17" s="666"/>
      <c r="CI17" s="666"/>
      <c r="CJ17" s="666"/>
      <c r="CK17" s="666"/>
      <c r="CL17" s="666"/>
      <c r="CM17" s="666"/>
      <c r="CN17" s="666"/>
      <c r="CO17" s="666"/>
      <c r="CP17" s="666"/>
      <c r="CQ17" s="667"/>
      <c r="CR17" s="628">
        <v>1627463</v>
      </c>
      <c r="CS17" s="629"/>
      <c r="CT17" s="629"/>
      <c r="CU17" s="629"/>
      <c r="CV17" s="629"/>
      <c r="CW17" s="629"/>
      <c r="CX17" s="629"/>
      <c r="CY17" s="630"/>
      <c r="CZ17" s="655">
        <v>6.2</v>
      </c>
      <c r="DA17" s="655"/>
      <c r="DB17" s="655"/>
      <c r="DC17" s="655"/>
      <c r="DD17" s="634" t="s">
        <v>127</v>
      </c>
      <c r="DE17" s="629"/>
      <c r="DF17" s="629"/>
      <c r="DG17" s="629"/>
      <c r="DH17" s="629"/>
      <c r="DI17" s="629"/>
      <c r="DJ17" s="629"/>
      <c r="DK17" s="629"/>
      <c r="DL17" s="629"/>
      <c r="DM17" s="629"/>
      <c r="DN17" s="629"/>
      <c r="DO17" s="629"/>
      <c r="DP17" s="630"/>
      <c r="DQ17" s="634">
        <v>1609914</v>
      </c>
      <c r="DR17" s="629"/>
      <c r="DS17" s="629"/>
      <c r="DT17" s="629"/>
      <c r="DU17" s="629"/>
      <c r="DV17" s="629"/>
      <c r="DW17" s="629"/>
      <c r="DX17" s="629"/>
      <c r="DY17" s="629"/>
      <c r="DZ17" s="629"/>
      <c r="EA17" s="629"/>
      <c r="EB17" s="629"/>
      <c r="EC17" s="673"/>
    </row>
    <row r="18" spans="2:133" ht="11.25" customHeight="1" x14ac:dyDescent="0.15">
      <c r="B18" s="625" t="s">
        <v>269</v>
      </c>
      <c r="C18" s="626"/>
      <c r="D18" s="626"/>
      <c r="E18" s="626"/>
      <c r="F18" s="626"/>
      <c r="G18" s="626"/>
      <c r="H18" s="626"/>
      <c r="I18" s="626"/>
      <c r="J18" s="626"/>
      <c r="K18" s="626"/>
      <c r="L18" s="626"/>
      <c r="M18" s="626"/>
      <c r="N18" s="626"/>
      <c r="O18" s="626"/>
      <c r="P18" s="626"/>
      <c r="Q18" s="627"/>
      <c r="R18" s="628">
        <v>174261</v>
      </c>
      <c r="S18" s="629"/>
      <c r="T18" s="629"/>
      <c r="U18" s="629"/>
      <c r="V18" s="629"/>
      <c r="W18" s="629"/>
      <c r="X18" s="629"/>
      <c r="Y18" s="630"/>
      <c r="Z18" s="655">
        <v>0.6</v>
      </c>
      <c r="AA18" s="655"/>
      <c r="AB18" s="655"/>
      <c r="AC18" s="655"/>
      <c r="AD18" s="656">
        <v>161418</v>
      </c>
      <c r="AE18" s="656"/>
      <c r="AF18" s="656"/>
      <c r="AG18" s="656"/>
      <c r="AH18" s="656"/>
      <c r="AI18" s="656"/>
      <c r="AJ18" s="656"/>
      <c r="AK18" s="656"/>
      <c r="AL18" s="631">
        <v>1.5</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5" t="s">
        <v>271</v>
      </c>
      <c r="CE18" s="666"/>
      <c r="CF18" s="666"/>
      <c r="CG18" s="666"/>
      <c r="CH18" s="666"/>
      <c r="CI18" s="666"/>
      <c r="CJ18" s="666"/>
      <c r="CK18" s="666"/>
      <c r="CL18" s="666"/>
      <c r="CM18" s="666"/>
      <c r="CN18" s="666"/>
      <c r="CO18" s="666"/>
      <c r="CP18" s="666"/>
      <c r="CQ18" s="667"/>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3"/>
    </row>
    <row r="19" spans="2:133" ht="11.25" customHeight="1" x14ac:dyDescent="0.15">
      <c r="B19" s="625" t="s">
        <v>272</v>
      </c>
      <c r="C19" s="626"/>
      <c r="D19" s="626"/>
      <c r="E19" s="626"/>
      <c r="F19" s="626"/>
      <c r="G19" s="626"/>
      <c r="H19" s="626"/>
      <c r="I19" s="626"/>
      <c r="J19" s="626"/>
      <c r="K19" s="626"/>
      <c r="L19" s="626"/>
      <c r="M19" s="626"/>
      <c r="N19" s="626"/>
      <c r="O19" s="626"/>
      <c r="P19" s="626"/>
      <c r="Q19" s="627"/>
      <c r="R19" s="628">
        <v>42128</v>
      </c>
      <c r="S19" s="629"/>
      <c r="T19" s="629"/>
      <c r="U19" s="629"/>
      <c r="V19" s="629"/>
      <c r="W19" s="629"/>
      <c r="X19" s="629"/>
      <c r="Y19" s="630"/>
      <c r="Z19" s="655">
        <v>0.2</v>
      </c>
      <c r="AA19" s="655"/>
      <c r="AB19" s="655"/>
      <c r="AC19" s="655"/>
      <c r="AD19" s="656">
        <v>42128</v>
      </c>
      <c r="AE19" s="656"/>
      <c r="AF19" s="656"/>
      <c r="AG19" s="656"/>
      <c r="AH19" s="656"/>
      <c r="AI19" s="656"/>
      <c r="AJ19" s="656"/>
      <c r="AK19" s="656"/>
      <c r="AL19" s="631">
        <v>0.4</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356639</v>
      </c>
      <c r="BH19" s="629"/>
      <c r="BI19" s="629"/>
      <c r="BJ19" s="629"/>
      <c r="BK19" s="629"/>
      <c r="BL19" s="629"/>
      <c r="BM19" s="629"/>
      <c r="BN19" s="630"/>
      <c r="BO19" s="655">
        <v>7.1</v>
      </c>
      <c r="BP19" s="655"/>
      <c r="BQ19" s="655"/>
      <c r="BR19" s="655"/>
      <c r="BS19" s="656" t="s">
        <v>127</v>
      </c>
      <c r="BT19" s="656"/>
      <c r="BU19" s="656"/>
      <c r="BV19" s="656"/>
      <c r="BW19" s="656"/>
      <c r="BX19" s="656"/>
      <c r="BY19" s="656"/>
      <c r="BZ19" s="656"/>
      <c r="CA19" s="656"/>
      <c r="CB19" s="714"/>
      <c r="CD19" s="665" t="s">
        <v>274</v>
      </c>
      <c r="CE19" s="666"/>
      <c r="CF19" s="666"/>
      <c r="CG19" s="666"/>
      <c r="CH19" s="666"/>
      <c r="CI19" s="666"/>
      <c r="CJ19" s="666"/>
      <c r="CK19" s="666"/>
      <c r="CL19" s="666"/>
      <c r="CM19" s="666"/>
      <c r="CN19" s="666"/>
      <c r="CO19" s="666"/>
      <c r="CP19" s="666"/>
      <c r="CQ19" s="667"/>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73"/>
    </row>
    <row r="20" spans="2:133" ht="11.25" customHeight="1" x14ac:dyDescent="0.15">
      <c r="B20" s="625" t="s">
        <v>275</v>
      </c>
      <c r="C20" s="626"/>
      <c r="D20" s="626"/>
      <c r="E20" s="626"/>
      <c r="F20" s="626"/>
      <c r="G20" s="626"/>
      <c r="H20" s="626"/>
      <c r="I20" s="626"/>
      <c r="J20" s="626"/>
      <c r="K20" s="626"/>
      <c r="L20" s="626"/>
      <c r="M20" s="626"/>
      <c r="N20" s="626"/>
      <c r="O20" s="626"/>
      <c r="P20" s="626"/>
      <c r="Q20" s="627"/>
      <c r="R20" s="628">
        <v>2900</v>
      </c>
      <c r="S20" s="629"/>
      <c r="T20" s="629"/>
      <c r="U20" s="629"/>
      <c r="V20" s="629"/>
      <c r="W20" s="629"/>
      <c r="X20" s="629"/>
      <c r="Y20" s="630"/>
      <c r="Z20" s="655">
        <v>0</v>
      </c>
      <c r="AA20" s="655"/>
      <c r="AB20" s="655"/>
      <c r="AC20" s="655"/>
      <c r="AD20" s="656">
        <v>2900</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356639</v>
      </c>
      <c r="BH20" s="629"/>
      <c r="BI20" s="629"/>
      <c r="BJ20" s="629"/>
      <c r="BK20" s="629"/>
      <c r="BL20" s="629"/>
      <c r="BM20" s="629"/>
      <c r="BN20" s="630"/>
      <c r="BO20" s="655">
        <v>7.1</v>
      </c>
      <c r="BP20" s="655"/>
      <c r="BQ20" s="655"/>
      <c r="BR20" s="655"/>
      <c r="BS20" s="656" t="s">
        <v>127</v>
      </c>
      <c r="BT20" s="656"/>
      <c r="BU20" s="656"/>
      <c r="BV20" s="656"/>
      <c r="BW20" s="656"/>
      <c r="BX20" s="656"/>
      <c r="BY20" s="656"/>
      <c r="BZ20" s="656"/>
      <c r="CA20" s="656"/>
      <c r="CB20" s="714"/>
      <c r="CD20" s="665" t="s">
        <v>277</v>
      </c>
      <c r="CE20" s="666"/>
      <c r="CF20" s="666"/>
      <c r="CG20" s="666"/>
      <c r="CH20" s="666"/>
      <c r="CI20" s="666"/>
      <c r="CJ20" s="666"/>
      <c r="CK20" s="666"/>
      <c r="CL20" s="666"/>
      <c r="CM20" s="666"/>
      <c r="CN20" s="666"/>
      <c r="CO20" s="666"/>
      <c r="CP20" s="666"/>
      <c r="CQ20" s="667"/>
      <c r="CR20" s="628">
        <v>26393445</v>
      </c>
      <c r="CS20" s="629"/>
      <c r="CT20" s="629"/>
      <c r="CU20" s="629"/>
      <c r="CV20" s="629"/>
      <c r="CW20" s="629"/>
      <c r="CX20" s="629"/>
      <c r="CY20" s="630"/>
      <c r="CZ20" s="655">
        <v>100</v>
      </c>
      <c r="DA20" s="655"/>
      <c r="DB20" s="655"/>
      <c r="DC20" s="655"/>
      <c r="DD20" s="634">
        <v>2697281</v>
      </c>
      <c r="DE20" s="629"/>
      <c r="DF20" s="629"/>
      <c r="DG20" s="629"/>
      <c r="DH20" s="629"/>
      <c r="DI20" s="629"/>
      <c r="DJ20" s="629"/>
      <c r="DK20" s="629"/>
      <c r="DL20" s="629"/>
      <c r="DM20" s="629"/>
      <c r="DN20" s="629"/>
      <c r="DO20" s="629"/>
      <c r="DP20" s="630"/>
      <c r="DQ20" s="634">
        <v>12513114</v>
      </c>
      <c r="DR20" s="629"/>
      <c r="DS20" s="629"/>
      <c r="DT20" s="629"/>
      <c r="DU20" s="629"/>
      <c r="DV20" s="629"/>
      <c r="DW20" s="629"/>
      <c r="DX20" s="629"/>
      <c r="DY20" s="629"/>
      <c r="DZ20" s="629"/>
      <c r="EA20" s="629"/>
      <c r="EB20" s="629"/>
      <c r="EC20" s="673"/>
    </row>
    <row r="21" spans="2:133" ht="11.25" customHeight="1" x14ac:dyDescent="0.15">
      <c r="B21" s="625" t="s">
        <v>278</v>
      </c>
      <c r="C21" s="626"/>
      <c r="D21" s="626"/>
      <c r="E21" s="626"/>
      <c r="F21" s="626"/>
      <c r="G21" s="626"/>
      <c r="H21" s="626"/>
      <c r="I21" s="626"/>
      <c r="J21" s="626"/>
      <c r="K21" s="626"/>
      <c r="L21" s="626"/>
      <c r="M21" s="626"/>
      <c r="N21" s="626"/>
      <c r="O21" s="626"/>
      <c r="P21" s="626"/>
      <c r="Q21" s="627"/>
      <c r="R21" s="628">
        <v>1611</v>
      </c>
      <c r="S21" s="629"/>
      <c r="T21" s="629"/>
      <c r="U21" s="629"/>
      <c r="V21" s="629"/>
      <c r="W21" s="629"/>
      <c r="X21" s="629"/>
      <c r="Y21" s="630"/>
      <c r="Z21" s="655">
        <v>0</v>
      </c>
      <c r="AA21" s="655"/>
      <c r="AB21" s="655"/>
      <c r="AC21" s="655"/>
      <c r="AD21" s="656">
        <v>1611</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v>7228</v>
      </c>
      <c r="BH21" s="629"/>
      <c r="BI21" s="629"/>
      <c r="BJ21" s="629"/>
      <c r="BK21" s="629"/>
      <c r="BL21" s="629"/>
      <c r="BM21" s="629"/>
      <c r="BN21" s="630"/>
      <c r="BO21" s="655">
        <v>0.1</v>
      </c>
      <c r="BP21" s="655"/>
      <c r="BQ21" s="655"/>
      <c r="BR21" s="655"/>
      <c r="BS21" s="656" t="s">
        <v>127</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280</v>
      </c>
      <c r="C22" s="692"/>
      <c r="D22" s="692"/>
      <c r="E22" s="692"/>
      <c r="F22" s="692"/>
      <c r="G22" s="692"/>
      <c r="H22" s="692"/>
      <c r="I22" s="692"/>
      <c r="J22" s="692"/>
      <c r="K22" s="692"/>
      <c r="L22" s="692"/>
      <c r="M22" s="692"/>
      <c r="N22" s="692"/>
      <c r="O22" s="692"/>
      <c r="P22" s="692"/>
      <c r="Q22" s="693"/>
      <c r="R22" s="628">
        <v>127622</v>
      </c>
      <c r="S22" s="629"/>
      <c r="T22" s="629"/>
      <c r="U22" s="629"/>
      <c r="V22" s="629"/>
      <c r="W22" s="629"/>
      <c r="X22" s="629"/>
      <c r="Y22" s="630"/>
      <c r="Z22" s="655">
        <v>0.5</v>
      </c>
      <c r="AA22" s="655"/>
      <c r="AB22" s="655"/>
      <c r="AC22" s="655"/>
      <c r="AD22" s="656">
        <v>114779</v>
      </c>
      <c r="AE22" s="656"/>
      <c r="AF22" s="656"/>
      <c r="AG22" s="656"/>
      <c r="AH22" s="656"/>
      <c r="AI22" s="656"/>
      <c r="AJ22" s="656"/>
      <c r="AK22" s="656"/>
      <c r="AL22" s="631">
        <v>1.1000000238418579</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4935926</v>
      </c>
      <c r="S23" s="629"/>
      <c r="T23" s="629"/>
      <c r="U23" s="629"/>
      <c r="V23" s="629"/>
      <c r="W23" s="629"/>
      <c r="X23" s="629"/>
      <c r="Y23" s="630"/>
      <c r="Z23" s="655">
        <v>18</v>
      </c>
      <c r="AA23" s="655"/>
      <c r="AB23" s="655"/>
      <c r="AC23" s="655"/>
      <c r="AD23" s="656">
        <v>4349423</v>
      </c>
      <c r="AE23" s="656"/>
      <c r="AF23" s="656"/>
      <c r="AG23" s="656"/>
      <c r="AH23" s="656"/>
      <c r="AI23" s="656"/>
      <c r="AJ23" s="656"/>
      <c r="AK23" s="656"/>
      <c r="AL23" s="631">
        <v>41.6</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v>349411</v>
      </c>
      <c r="BH23" s="629"/>
      <c r="BI23" s="629"/>
      <c r="BJ23" s="629"/>
      <c r="BK23" s="629"/>
      <c r="BL23" s="629"/>
      <c r="BM23" s="629"/>
      <c r="BN23" s="630"/>
      <c r="BO23" s="655">
        <v>6.9</v>
      </c>
      <c r="BP23" s="655"/>
      <c r="BQ23" s="655"/>
      <c r="BR23" s="655"/>
      <c r="BS23" s="656" t="s">
        <v>127</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3" t="s">
        <v>288</v>
      </c>
      <c r="DM23" s="734"/>
      <c r="DN23" s="734"/>
      <c r="DO23" s="734"/>
      <c r="DP23" s="734"/>
      <c r="DQ23" s="734"/>
      <c r="DR23" s="734"/>
      <c r="DS23" s="734"/>
      <c r="DT23" s="734"/>
      <c r="DU23" s="734"/>
      <c r="DV23" s="735"/>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4349423</v>
      </c>
      <c r="S24" s="629"/>
      <c r="T24" s="629"/>
      <c r="U24" s="629"/>
      <c r="V24" s="629"/>
      <c r="W24" s="629"/>
      <c r="X24" s="629"/>
      <c r="Y24" s="630"/>
      <c r="Z24" s="655">
        <v>15.9</v>
      </c>
      <c r="AA24" s="655"/>
      <c r="AB24" s="655"/>
      <c r="AC24" s="655"/>
      <c r="AD24" s="656">
        <v>4349423</v>
      </c>
      <c r="AE24" s="656"/>
      <c r="AF24" s="656"/>
      <c r="AG24" s="656"/>
      <c r="AH24" s="656"/>
      <c r="AI24" s="656"/>
      <c r="AJ24" s="656"/>
      <c r="AK24" s="656"/>
      <c r="AL24" s="631">
        <v>41.6</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8760935</v>
      </c>
      <c r="CS24" s="682"/>
      <c r="CT24" s="682"/>
      <c r="CU24" s="682"/>
      <c r="CV24" s="682"/>
      <c r="CW24" s="682"/>
      <c r="CX24" s="682"/>
      <c r="CY24" s="725"/>
      <c r="CZ24" s="726">
        <v>33.200000000000003</v>
      </c>
      <c r="DA24" s="701"/>
      <c r="DB24" s="701"/>
      <c r="DC24" s="729"/>
      <c r="DD24" s="724">
        <v>5253708</v>
      </c>
      <c r="DE24" s="682"/>
      <c r="DF24" s="682"/>
      <c r="DG24" s="682"/>
      <c r="DH24" s="682"/>
      <c r="DI24" s="682"/>
      <c r="DJ24" s="682"/>
      <c r="DK24" s="725"/>
      <c r="DL24" s="724">
        <v>5199534</v>
      </c>
      <c r="DM24" s="682"/>
      <c r="DN24" s="682"/>
      <c r="DO24" s="682"/>
      <c r="DP24" s="682"/>
      <c r="DQ24" s="682"/>
      <c r="DR24" s="682"/>
      <c r="DS24" s="682"/>
      <c r="DT24" s="682"/>
      <c r="DU24" s="682"/>
      <c r="DV24" s="725"/>
      <c r="DW24" s="726">
        <v>46.8</v>
      </c>
      <c r="DX24" s="701"/>
      <c r="DY24" s="701"/>
      <c r="DZ24" s="701"/>
      <c r="EA24" s="701"/>
      <c r="EB24" s="701"/>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586503</v>
      </c>
      <c r="S25" s="629"/>
      <c r="T25" s="629"/>
      <c r="U25" s="629"/>
      <c r="V25" s="629"/>
      <c r="W25" s="629"/>
      <c r="X25" s="629"/>
      <c r="Y25" s="630"/>
      <c r="Z25" s="655">
        <v>2.1</v>
      </c>
      <c r="AA25" s="655"/>
      <c r="AB25" s="655"/>
      <c r="AC25" s="655"/>
      <c r="AD25" s="656" t="s">
        <v>127</v>
      </c>
      <c r="AE25" s="656"/>
      <c r="AF25" s="656"/>
      <c r="AG25" s="656"/>
      <c r="AH25" s="656"/>
      <c r="AI25" s="656"/>
      <c r="AJ25" s="656"/>
      <c r="AK25" s="656"/>
      <c r="AL25" s="631" t="s">
        <v>127</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65" t="s">
        <v>295</v>
      </c>
      <c r="CE25" s="666"/>
      <c r="CF25" s="666"/>
      <c r="CG25" s="666"/>
      <c r="CH25" s="666"/>
      <c r="CI25" s="666"/>
      <c r="CJ25" s="666"/>
      <c r="CK25" s="666"/>
      <c r="CL25" s="666"/>
      <c r="CM25" s="666"/>
      <c r="CN25" s="666"/>
      <c r="CO25" s="666"/>
      <c r="CP25" s="666"/>
      <c r="CQ25" s="667"/>
      <c r="CR25" s="628">
        <v>2702996</v>
      </c>
      <c r="CS25" s="639"/>
      <c r="CT25" s="639"/>
      <c r="CU25" s="639"/>
      <c r="CV25" s="639"/>
      <c r="CW25" s="639"/>
      <c r="CX25" s="639"/>
      <c r="CY25" s="640"/>
      <c r="CZ25" s="631">
        <v>10.199999999999999</v>
      </c>
      <c r="DA25" s="641"/>
      <c r="DB25" s="641"/>
      <c r="DC25" s="642"/>
      <c r="DD25" s="634">
        <v>2548345</v>
      </c>
      <c r="DE25" s="639"/>
      <c r="DF25" s="639"/>
      <c r="DG25" s="639"/>
      <c r="DH25" s="639"/>
      <c r="DI25" s="639"/>
      <c r="DJ25" s="639"/>
      <c r="DK25" s="640"/>
      <c r="DL25" s="634">
        <v>2500670</v>
      </c>
      <c r="DM25" s="639"/>
      <c r="DN25" s="639"/>
      <c r="DO25" s="639"/>
      <c r="DP25" s="639"/>
      <c r="DQ25" s="639"/>
      <c r="DR25" s="639"/>
      <c r="DS25" s="639"/>
      <c r="DT25" s="639"/>
      <c r="DU25" s="639"/>
      <c r="DV25" s="640"/>
      <c r="DW25" s="631">
        <v>22.5</v>
      </c>
      <c r="DX25" s="641"/>
      <c r="DY25" s="641"/>
      <c r="DZ25" s="641"/>
      <c r="EA25" s="641"/>
      <c r="EB25" s="641"/>
      <c r="EC25" s="668"/>
    </row>
    <row r="26" spans="2:133" ht="11.25" customHeight="1" x14ac:dyDescent="0.15">
      <c r="B26" s="625" t="s">
        <v>296</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5" t="s">
        <v>298</v>
      </c>
      <c r="CE26" s="666"/>
      <c r="CF26" s="666"/>
      <c r="CG26" s="666"/>
      <c r="CH26" s="666"/>
      <c r="CI26" s="666"/>
      <c r="CJ26" s="666"/>
      <c r="CK26" s="666"/>
      <c r="CL26" s="666"/>
      <c r="CM26" s="666"/>
      <c r="CN26" s="666"/>
      <c r="CO26" s="666"/>
      <c r="CP26" s="666"/>
      <c r="CQ26" s="667"/>
      <c r="CR26" s="628">
        <v>1513698</v>
      </c>
      <c r="CS26" s="629"/>
      <c r="CT26" s="629"/>
      <c r="CU26" s="629"/>
      <c r="CV26" s="629"/>
      <c r="CW26" s="629"/>
      <c r="CX26" s="629"/>
      <c r="CY26" s="630"/>
      <c r="CZ26" s="631">
        <v>5.7</v>
      </c>
      <c r="DA26" s="641"/>
      <c r="DB26" s="641"/>
      <c r="DC26" s="642"/>
      <c r="DD26" s="634">
        <v>1403500</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68"/>
    </row>
    <row r="27" spans="2:133" ht="11.25" customHeight="1" x14ac:dyDescent="0.15">
      <c r="B27" s="625" t="s">
        <v>299</v>
      </c>
      <c r="C27" s="626"/>
      <c r="D27" s="626"/>
      <c r="E27" s="626"/>
      <c r="F27" s="626"/>
      <c r="G27" s="626"/>
      <c r="H27" s="626"/>
      <c r="I27" s="626"/>
      <c r="J27" s="626"/>
      <c r="K27" s="626"/>
      <c r="L27" s="626"/>
      <c r="M27" s="626"/>
      <c r="N27" s="626"/>
      <c r="O27" s="626"/>
      <c r="P27" s="626"/>
      <c r="Q27" s="627"/>
      <c r="R27" s="628">
        <v>11386630</v>
      </c>
      <c r="S27" s="629"/>
      <c r="T27" s="629"/>
      <c r="U27" s="629"/>
      <c r="V27" s="629"/>
      <c r="W27" s="629"/>
      <c r="X27" s="629"/>
      <c r="Y27" s="630"/>
      <c r="Z27" s="655">
        <v>41.6</v>
      </c>
      <c r="AA27" s="655"/>
      <c r="AB27" s="655"/>
      <c r="AC27" s="655"/>
      <c r="AD27" s="656">
        <v>10437873</v>
      </c>
      <c r="AE27" s="656"/>
      <c r="AF27" s="656"/>
      <c r="AG27" s="656"/>
      <c r="AH27" s="656"/>
      <c r="AI27" s="656"/>
      <c r="AJ27" s="656"/>
      <c r="AK27" s="656"/>
      <c r="AL27" s="631">
        <v>99.900001525878906</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5032904</v>
      </c>
      <c r="BH27" s="629"/>
      <c r="BI27" s="629"/>
      <c r="BJ27" s="629"/>
      <c r="BK27" s="629"/>
      <c r="BL27" s="629"/>
      <c r="BM27" s="629"/>
      <c r="BN27" s="630"/>
      <c r="BO27" s="655">
        <v>100</v>
      </c>
      <c r="BP27" s="655"/>
      <c r="BQ27" s="655"/>
      <c r="BR27" s="655"/>
      <c r="BS27" s="656">
        <v>51468</v>
      </c>
      <c r="BT27" s="656"/>
      <c r="BU27" s="656"/>
      <c r="BV27" s="656"/>
      <c r="BW27" s="656"/>
      <c r="BX27" s="656"/>
      <c r="BY27" s="656"/>
      <c r="BZ27" s="656"/>
      <c r="CA27" s="656"/>
      <c r="CB27" s="714"/>
      <c r="CD27" s="665" t="s">
        <v>301</v>
      </c>
      <c r="CE27" s="666"/>
      <c r="CF27" s="666"/>
      <c r="CG27" s="666"/>
      <c r="CH27" s="666"/>
      <c r="CI27" s="666"/>
      <c r="CJ27" s="666"/>
      <c r="CK27" s="666"/>
      <c r="CL27" s="666"/>
      <c r="CM27" s="666"/>
      <c r="CN27" s="666"/>
      <c r="CO27" s="666"/>
      <c r="CP27" s="666"/>
      <c r="CQ27" s="667"/>
      <c r="CR27" s="628">
        <v>4430476</v>
      </c>
      <c r="CS27" s="639"/>
      <c r="CT27" s="639"/>
      <c r="CU27" s="639"/>
      <c r="CV27" s="639"/>
      <c r="CW27" s="639"/>
      <c r="CX27" s="639"/>
      <c r="CY27" s="640"/>
      <c r="CZ27" s="631">
        <v>16.8</v>
      </c>
      <c r="DA27" s="641"/>
      <c r="DB27" s="641"/>
      <c r="DC27" s="642"/>
      <c r="DD27" s="634">
        <v>1095449</v>
      </c>
      <c r="DE27" s="639"/>
      <c r="DF27" s="639"/>
      <c r="DG27" s="639"/>
      <c r="DH27" s="639"/>
      <c r="DI27" s="639"/>
      <c r="DJ27" s="639"/>
      <c r="DK27" s="640"/>
      <c r="DL27" s="634">
        <v>1088950</v>
      </c>
      <c r="DM27" s="639"/>
      <c r="DN27" s="639"/>
      <c r="DO27" s="639"/>
      <c r="DP27" s="639"/>
      <c r="DQ27" s="639"/>
      <c r="DR27" s="639"/>
      <c r="DS27" s="639"/>
      <c r="DT27" s="639"/>
      <c r="DU27" s="639"/>
      <c r="DV27" s="640"/>
      <c r="DW27" s="631">
        <v>9.8000000000000007</v>
      </c>
      <c r="DX27" s="641"/>
      <c r="DY27" s="641"/>
      <c r="DZ27" s="641"/>
      <c r="EA27" s="641"/>
      <c r="EB27" s="641"/>
      <c r="EC27" s="668"/>
    </row>
    <row r="28" spans="2:133" ht="11.25" customHeight="1" x14ac:dyDescent="0.15">
      <c r="B28" s="625" t="s">
        <v>302</v>
      </c>
      <c r="C28" s="626"/>
      <c r="D28" s="626"/>
      <c r="E28" s="626"/>
      <c r="F28" s="626"/>
      <c r="G28" s="626"/>
      <c r="H28" s="626"/>
      <c r="I28" s="626"/>
      <c r="J28" s="626"/>
      <c r="K28" s="626"/>
      <c r="L28" s="626"/>
      <c r="M28" s="626"/>
      <c r="N28" s="626"/>
      <c r="O28" s="626"/>
      <c r="P28" s="626"/>
      <c r="Q28" s="627"/>
      <c r="R28" s="628">
        <v>7286</v>
      </c>
      <c r="S28" s="629"/>
      <c r="T28" s="629"/>
      <c r="U28" s="629"/>
      <c r="V28" s="629"/>
      <c r="W28" s="629"/>
      <c r="X28" s="629"/>
      <c r="Y28" s="630"/>
      <c r="Z28" s="655">
        <v>0</v>
      </c>
      <c r="AA28" s="655"/>
      <c r="AB28" s="655"/>
      <c r="AC28" s="655"/>
      <c r="AD28" s="656">
        <v>7286</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303</v>
      </c>
      <c r="CE28" s="666"/>
      <c r="CF28" s="666"/>
      <c r="CG28" s="666"/>
      <c r="CH28" s="666"/>
      <c r="CI28" s="666"/>
      <c r="CJ28" s="666"/>
      <c r="CK28" s="666"/>
      <c r="CL28" s="666"/>
      <c r="CM28" s="666"/>
      <c r="CN28" s="666"/>
      <c r="CO28" s="666"/>
      <c r="CP28" s="666"/>
      <c r="CQ28" s="667"/>
      <c r="CR28" s="628">
        <v>1627463</v>
      </c>
      <c r="CS28" s="629"/>
      <c r="CT28" s="629"/>
      <c r="CU28" s="629"/>
      <c r="CV28" s="629"/>
      <c r="CW28" s="629"/>
      <c r="CX28" s="629"/>
      <c r="CY28" s="630"/>
      <c r="CZ28" s="631">
        <v>6.2</v>
      </c>
      <c r="DA28" s="641"/>
      <c r="DB28" s="641"/>
      <c r="DC28" s="642"/>
      <c r="DD28" s="634">
        <v>1609914</v>
      </c>
      <c r="DE28" s="629"/>
      <c r="DF28" s="629"/>
      <c r="DG28" s="629"/>
      <c r="DH28" s="629"/>
      <c r="DI28" s="629"/>
      <c r="DJ28" s="629"/>
      <c r="DK28" s="630"/>
      <c r="DL28" s="634">
        <v>1609914</v>
      </c>
      <c r="DM28" s="629"/>
      <c r="DN28" s="629"/>
      <c r="DO28" s="629"/>
      <c r="DP28" s="629"/>
      <c r="DQ28" s="629"/>
      <c r="DR28" s="629"/>
      <c r="DS28" s="629"/>
      <c r="DT28" s="629"/>
      <c r="DU28" s="629"/>
      <c r="DV28" s="630"/>
      <c r="DW28" s="631">
        <v>14.5</v>
      </c>
      <c r="DX28" s="641"/>
      <c r="DY28" s="641"/>
      <c r="DZ28" s="641"/>
      <c r="EA28" s="641"/>
      <c r="EB28" s="641"/>
      <c r="EC28" s="668"/>
    </row>
    <row r="29" spans="2:133" ht="11.25" customHeight="1" x14ac:dyDescent="0.15">
      <c r="B29" s="625" t="s">
        <v>304</v>
      </c>
      <c r="C29" s="626"/>
      <c r="D29" s="626"/>
      <c r="E29" s="626"/>
      <c r="F29" s="626"/>
      <c r="G29" s="626"/>
      <c r="H29" s="626"/>
      <c r="I29" s="626"/>
      <c r="J29" s="626"/>
      <c r="K29" s="626"/>
      <c r="L29" s="626"/>
      <c r="M29" s="626"/>
      <c r="N29" s="626"/>
      <c r="O29" s="626"/>
      <c r="P29" s="626"/>
      <c r="Q29" s="627"/>
      <c r="R29" s="628">
        <v>56109</v>
      </c>
      <c r="S29" s="629"/>
      <c r="T29" s="629"/>
      <c r="U29" s="629"/>
      <c r="V29" s="629"/>
      <c r="W29" s="629"/>
      <c r="X29" s="629"/>
      <c r="Y29" s="630"/>
      <c r="Z29" s="655">
        <v>0.2</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65" t="s">
        <v>69</v>
      </c>
      <c r="CG29" s="666"/>
      <c r="CH29" s="666"/>
      <c r="CI29" s="666"/>
      <c r="CJ29" s="666"/>
      <c r="CK29" s="666"/>
      <c r="CL29" s="666"/>
      <c r="CM29" s="666"/>
      <c r="CN29" s="666"/>
      <c r="CO29" s="666"/>
      <c r="CP29" s="666"/>
      <c r="CQ29" s="667"/>
      <c r="CR29" s="628">
        <v>1627463</v>
      </c>
      <c r="CS29" s="639"/>
      <c r="CT29" s="639"/>
      <c r="CU29" s="639"/>
      <c r="CV29" s="639"/>
      <c r="CW29" s="639"/>
      <c r="CX29" s="639"/>
      <c r="CY29" s="640"/>
      <c r="CZ29" s="631">
        <v>6.2</v>
      </c>
      <c r="DA29" s="641"/>
      <c r="DB29" s="641"/>
      <c r="DC29" s="642"/>
      <c r="DD29" s="634">
        <v>1609914</v>
      </c>
      <c r="DE29" s="639"/>
      <c r="DF29" s="639"/>
      <c r="DG29" s="639"/>
      <c r="DH29" s="639"/>
      <c r="DI29" s="639"/>
      <c r="DJ29" s="639"/>
      <c r="DK29" s="640"/>
      <c r="DL29" s="634">
        <v>1609914</v>
      </c>
      <c r="DM29" s="639"/>
      <c r="DN29" s="639"/>
      <c r="DO29" s="639"/>
      <c r="DP29" s="639"/>
      <c r="DQ29" s="639"/>
      <c r="DR29" s="639"/>
      <c r="DS29" s="639"/>
      <c r="DT29" s="639"/>
      <c r="DU29" s="639"/>
      <c r="DV29" s="640"/>
      <c r="DW29" s="631">
        <v>14.5</v>
      </c>
      <c r="DX29" s="641"/>
      <c r="DY29" s="641"/>
      <c r="DZ29" s="641"/>
      <c r="EA29" s="641"/>
      <c r="EB29" s="641"/>
      <c r="EC29" s="668"/>
    </row>
    <row r="30" spans="2:133" ht="11.25" customHeight="1" x14ac:dyDescent="0.15">
      <c r="B30" s="625" t="s">
        <v>306</v>
      </c>
      <c r="C30" s="626"/>
      <c r="D30" s="626"/>
      <c r="E30" s="626"/>
      <c r="F30" s="626"/>
      <c r="G30" s="626"/>
      <c r="H30" s="626"/>
      <c r="I30" s="626"/>
      <c r="J30" s="626"/>
      <c r="K30" s="626"/>
      <c r="L30" s="626"/>
      <c r="M30" s="626"/>
      <c r="N30" s="626"/>
      <c r="O30" s="626"/>
      <c r="P30" s="626"/>
      <c r="Q30" s="627"/>
      <c r="R30" s="628">
        <v>106718</v>
      </c>
      <c r="S30" s="629"/>
      <c r="T30" s="629"/>
      <c r="U30" s="629"/>
      <c r="V30" s="629"/>
      <c r="W30" s="629"/>
      <c r="X30" s="629"/>
      <c r="Y30" s="630"/>
      <c r="Z30" s="655">
        <v>0.4</v>
      </c>
      <c r="AA30" s="655"/>
      <c r="AB30" s="655"/>
      <c r="AC30" s="655"/>
      <c r="AD30" s="656" t="s">
        <v>127</v>
      </c>
      <c r="AE30" s="656"/>
      <c r="AF30" s="656"/>
      <c r="AG30" s="656"/>
      <c r="AH30" s="656"/>
      <c r="AI30" s="656"/>
      <c r="AJ30" s="656"/>
      <c r="AK30" s="656"/>
      <c r="AL30" s="631" t="s">
        <v>127</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5" t="s">
        <v>309</v>
      </c>
      <c r="CG30" s="666"/>
      <c r="CH30" s="666"/>
      <c r="CI30" s="666"/>
      <c r="CJ30" s="666"/>
      <c r="CK30" s="666"/>
      <c r="CL30" s="666"/>
      <c r="CM30" s="666"/>
      <c r="CN30" s="666"/>
      <c r="CO30" s="666"/>
      <c r="CP30" s="666"/>
      <c r="CQ30" s="667"/>
      <c r="CR30" s="628">
        <v>1548978</v>
      </c>
      <c r="CS30" s="629"/>
      <c r="CT30" s="629"/>
      <c r="CU30" s="629"/>
      <c r="CV30" s="629"/>
      <c r="CW30" s="629"/>
      <c r="CX30" s="629"/>
      <c r="CY30" s="630"/>
      <c r="CZ30" s="631">
        <v>5.9</v>
      </c>
      <c r="DA30" s="641"/>
      <c r="DB30" s="641"/>
      <c r="DC30" s="642"/>
      <c r="DD30" s="634">
        <v>1531429</v>
      </c>
      <c r="DE30" s="629"/>
      <c r="DF30" s="629"/>
      <c r="DG30" s="629"/>
      <c r="DH30" s="629"/>
      <c r="DI30" s="629"/>
      <c r="DJ30" s="629"/>
      <c r="DK30" s="630"/>
      <c r="DL30" s="634">
        <v>1531429</v>
      </c>
      <c r="DM30" s="629"/>
      <c r="DN30" s="629"/>
      <c r="DO30" s="629"/>
      <c r="DP30" s="629"/>
      <c r="DQ30" s="629"/>
      <c r="DR30" s="629"/>
      <c r="DS30" s="629"/>
      <c r="DT30" s="629"/>
      <c r="DU30" s="629"/>
      <c r="DV30" s="630"/>
      <c r="DW30" s="631">
        <v>13.8</v>
      </c>
      <c r="DX30" s="641"/>
      <c r="DY30" s="641"/>
      <c r="DZ30" s="641"/>
      <c r="EA30" s="641"/>
      <c r="EB30" s="641"/>
      <c r="EC30" s="668"/>
    </row>
    <row r="31" spans="2:133" ht="11.25" customHeight="1" x14ac:dyDescent="0.15">
      <c r="B31" s="625" t="s">
        <v>310</v>
      </c>
      <c r="C31" s="626"/>
      <c r="D31" s="626"/>
      <c r="E31" s="626"/>
      <c r="F31" s="626"/>
      <c r="G31" s="626"/>
      <c r="H31" s="626"/>
      <c r="I31" s="626"/>
      <c r="J31" s="626"/>
      <c r="K31" s="626"/>
      <c r="L31" s="626"/>
      <c r="M31" s="626"/>
      <c r="N31" s="626"/>
      <c r="O31" s="626"/>
      <c r="P31" s="626"/>
      <c r="Q31" s="627"/>
      <c r="R31" s="628">
        <v>22738</v>
      </c>
      <c r="S31" s="629"/>
      <c r="T31" s="629"/>
      <c r="U31" s="629"/>
      <c r="V31" s="629"/>
      <c r="W31" s="629"/>
      <c r="X31" s="629"/>
      <c r="Y31" s="630"/>
      <c r="Z31" s="655">
        <v>0.1</v>
      </c>
      <c r="AA31" s="655"/>
      <c r="AB31" s="655"/>
      <c r="AC31" s="655"/>
      <c r="AD31" s="656" t="s">
        <v>127</v>
      </c>
      <c r="AE31" s="656"/>
      <c r="AF31" s="656"/>
      <c r="AG31" s="656"/>
      <c r="AH31" s="656"/>
      <c r="AI31" s="656"/>
      <c r="AJ31" s="656"/>
      <c r="AK31" s="656"/>
      <c r="AL31" s="631" t="s">
        <v>127</v>
      </c>
      <c r="AM31" s="632"/>
      <c r="AN31" s="632"/>
      <c r="AO31" s="657"/>
      <c r="AP31" s="703" t="s">
        <v>311</v>
      </c>
      <c r="AQ31" s="704"/>
      <c r="AR31" s="704"/>
      <c r="AS31" s="704"/>
      <c r="AT31" s="709" t="s">
        <v>312</v>
      </c>
      <c r="AU31" s="366"/>
      <c r="AV31" s="366"/>
      <c r="AW31" s="366"/>
      <c r="AX31" s="696" t="s">
        <v>188</v>
      </c>
      <c r="AY31" s="697"/>
      <c r="AZ31" s="697"/>
      <c r="BA31" s="697"/>
      <c r="BB31" s="697"/>
      <c r="BC31" s="697"/>
      <c r="BD31" s="697"/>
      <c r="BE31" s="697"/>
      <c r="BF31" s="698"/>
      <c r="BG31" s="699">
        <v>99.1</v>
      </c>
      <c r="BH31" s="700"/>
      <c r="BI31" s="700"/>
      <c r="BJ31" s="700"/>
      <c r="BK31" s="700"/>
      <c r="BL31" s="700"/>
      <c r="BM31" s="701">
        <v>95.6</v>
      </c>
      <c r="BN31" s="700"/>
      <c r="BO31" s="700"/>
      <c r="BP31" s="700"/>
      <c r="BQ31" s="702"/>
      <c r="BR31" s="699">
        <v>98.7</v>
      </c>
      <c r="BS31" s="700"/>
      <c r="BT31" s="700"/>
      <c r="BU31" s="700"/>
      <c r="BV31" s="700"/>
      <c r="BW31" s="700"/>
      <c r="BX31" s="701">
        <v>95.2</v>
      </c>
      <c r="BY31" s="700"/>
      <c r="BZ31" s="700"/>
      <c r="CA31" s="700"/>
      <c r="CB31" s="702"/>
      <c r="CD31" s="717"/>
      <c r="CE31" s="718"/>
      <c r="CF31" s="665" t="s">
        <v>313</v>
      </c>
      <c r="CG31" s="666"/>
      <c r="CH31" s="666"/>
      <c r="CI31" s="666"/>
      <c r="CJ31" s="666"/>
      <c r="CK31" s="666"/>
      <c r="CL31" s="666"/>
      <c r="CM31" s="666"/>
      <c r="CN31" s="666"/>
      <c r="CO31" s="666"/>
      <c r="CP31" s="666"/>
      <c r="CQ31" s="667"/>
      <c r="CR31" s="628">
        <v>78485</v>
      </c>
      <c r="CS31" s="639"/>
      <c r="CT31" s="639"/>
      <c r="CU31" s="639"/>
      <c r="CV31" s="639"/>
      <c r="CW31" s="639"/>
      <c r="CX31" s="639"/>
      <c r="CY31" s="640"/>
      <c r="CZ31" s="631">
        <v>0.3</v>
      </c>
      <c r="DA31" s="641"/>
      <c r="DB31" s="641"/>
      <c r="DC31" s="642"/>
      <c r="DD31" s="634">
        <v>78485</v>
      </c>
      <c r="DE31" s="639"/>
      <c r="DF31" s="639"/>
      <c r="DG31" s="639"/>
      <c r="DH31" s="639"/>
      <c r="DI31" s="639"/>
      <c r="DJ31" s="639"/>
      <c r="DK31" s="640"/>
      <c r="DL31" s="634">
        <v>78485</v>
      </c>
      <c r="DM31" s="639"/>
      <c r="DN31" s="639"/>
      <c r="DO31" s="639"/>
      <c r="DP31" s="639"/>
      <c r="DQ31" s="639"/>
      <c r="DR31" s="639"/>
      <c r="DS31" s="639"/>
      <c r="DT31" s="639"/>
      <c r="DU31" s="639"/>
      <c r="DV31" s="640"/>
      <c r="DW31" s="631">
        <v>0.7</v>
      </c>
      <c r="DX31" s="641"/>
      <c r="DY31" s="641"/>
      <c r="DZ31" s="641"/>
      <c r="EA31" s="641"/>
      <c r="EB31" s="641"/>
      <c r="EC31" s="668"/>
    </row>
    <row r="32" spans="2:133" ht="11.25" customHeight="1" x14ac:dyDescent="0.15">
      <c r="B32" s="625" t="s">
        <v>314</v>
      </c>
      <c r="C32" s="626"/>
      <c r="D32" s="626"/>
      <c r="E32" s="626"/>
      <c r="F32" s="626"/>
      <c r="G32" s="626"/>
      <c r="H32" s="626"/>
      <c r="I32" s="626"/>
      <c r="J32" s="626"/>
      <c r="K32" s="626"/>
      <c r="L32" s="626"/>
      <c r="M32" s="626"/>
      <c r="N32" s="626"/>
      <c r="O32" s="626"/>
      <c r="P32" s="626"/>
      <c r="Q32" s="627"/>
      <c r="R32" s="628">
        <v>4147821</v>
      </c>
      <c r="S32" s="629"/>
      <c r="T32" s="629"/>
      <c r="U32" s="629"/>
      <c r="V32" s="629"/>
      <c r="W32" s="629"/>
      <c r="X32" s="629"/>
      <c r="Y32" s="630"/>
      <c r="Z32" s="655">
        <v>15.2</v>
      </c>
      <c r="AA32" s="655"/>
      <c r="AB32" s="655"/>
      <c r="AC32" s="655"/>
      <c r="AD32" s="656" t="s">
        <v>127</v>
      </c>
      <c r="AE32" s="656"/>
      <c r="AF32" s="656"/>
      <c r="AG32" s="656"/>
      <c r="AH32" s="656"/>
      <c r="AI32" s="656"/>
      <c r="AJ32" s="656"/>
      <c r="AK32" s="656"/>
      <c r="AL32" s="631" t="s">
        <v>127</v>
      </c>
      <c r="AM32" s="632"/>
      <c r="AN32" s="632"/>
      <c r="AO32" s="657"/>
      <c r="AP32" s="705"/>
      <c r="AQ32" s="706"/>
      <c r="AR32" s="706"/>
      <c r="AS32" s="706"/>
      <c r="AT32" s="710"/>
      <c r="AU32" s="362" t="s">
        <v>315</v>
      </c>
      <c r="AV32" s="362"/>
      <c r="AW32" s="362"/>
      <c r="AX32" s="625" t="s">
        <v>316</v>
      </c>
      <c r="AY32" s="626"/>
      <c r="AZ32" s="626"/>
      <c r="BA32" s="626"/>
      <c r="BB32" s="626"/>
      <c r="BC32" s="626"/>
      <c r="BD32" s="626"/>
      <c r="BE32" s="626"/>
      <c r="BF32" s="627"/>
      <c r="BG32" s="694">
        <v>99.1</v>
      </c>
      <c r="BH32" s="639"/>
      <c r="BI32" s="639"/>
      <c r="BJ32" s="639"/>
      <c r="BK32" s="639"/>
      <c r="BL32" s="639"/>
      <c r="BM32" s="632">
        <v>96.3</v>
      </c>
      <c r="BN32" s="695"/>
      <c r="BO32" s="695"/>
      <c r="BP32" s="695"/>
      <c r="BQ32" s="672"/>
      <c r="BR32" s="694">
        <v>98.9</v>
      </c>
      <c r="BS32" s="639"/>
      <c r="BT32" s="639"/>
      <c r="BU32" s="639"/>
      <c r="BV32" s="639"/>
      <c r="BW32" s="639"/>
      <c r="BX32" s="632">
        <v>95.9</v>
      </c>
      <c r="BY32" s="695"/>
      <c r="BZ32" s="695"/>
      <c r="CA32" s="695"/>
      <c r="CB32" s="672"/>
      <c r="CD32" s="719"/>
      <c r="CE32" s="720"/>
      <c r="CF32" s="665" t="s">
        <v>317</v>
      </c>
      <c r="CG32" s="666"/>
      <c r="CH32" s="666"/>
      <c r="CI32" s="666"/>
      <c r="CJ32" s="666"/>
      <c r="CK32" s="666"/>
      <c r="CL32" s="666"/>
      <c r="CM32" s="666"/>
      <c r="CN32" s="666"/>
      <c r="CO32" s="666"/>
      <c r="CP32" s="666"/>
      <c r="CQ32" s="667"/>
      <c r="CR32" s="628" t="s">
        <v>127</v>
      </c>
      <c r="CS32" s="629"/>
      <c r="CT32" s="629"/>
      <c r="CU32" s="629"/>
      <c r="CV32" s="629"/>
      <c r="CW32" s="629"/>
      <c r="CX32" s="629"/>
      <c r="CY32" s="630"/>
      <c r="CZ32" s="631" t="s">
        <v>127</v>
      </c>
      <c r="DA32" s="641"/>
      <c r="DB32" s="641"/>
      <c r="DC32" s="642"/>
      <c r="DD32" s="634" t="s">
        <v>127</v>
      </c>
      <c r="DE32" s="629"/>
      <c r="DF32" s="629"/>
      <c r="DG32" s="629"/>
      <c r="DH32" s="629"/>
      <c r="DI32" s="629"/>
      <c r="DJ32" s="629"/>
      <c r="DK32" s="630"/>
      <c r="DL32" s="634" t="s">
        <v>127</v>
      </c>
      <c r="DM32" s="629"/>
      <c r="DN32" s="629"/>
      <c r="DO32" s="629"/>
      <c r="DP32" s="629"/>
      <c r="DQ32" s="629"/>
      <c r="DR32" s="629"/>
      <c r="DS32" s="629"/>
      <c r="DT32" s="629"/>
      <c r="DU32" s="629"/>
      <c r="DV32" s="630"/>
      <c r="DW32" s="631" t="s">
        <v>127</v>
      </c>
      <c r="DX32" s="641"/>
      <c r="DY32" s="641"/>
      <c r="DZ32" s="641"/>
      <c r="EA32" s="641"/>
      <c r="EB32" s="641"/>
      <c r="EC32" s="668"/>
    </row>
    <row r="33" spans="2:133" ht="11.25" customHeight="1" x14ac:dyDescent="0.15">
      <c r="B33" s="691" t="s">
        <v>318</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127</v>
      </c>
      <c r="AA33" s="655"/>
      <c r="AB33" s="655"/>
      <c r="AC33" s="655"/>
      <c r="AD33" s="656" t="s">
        <v>127</v>
      </c>
      <c r="AE33" s="656"/>
      <c r="AF33" s="656"/>
      <c r="AG33" s="656"/>
      <c r="AH33" s="656"/>
      <c r="AI33" s="656"/>
      <c r="AJ33" s="656"/>
      <c r="AK33" s="656"/>
      <c r="AL33" s="631" t="s">
        <v>127</v>
      </c>
      <c r="AM33" s="632"/>
      <c r="AN33" s="632"/>
      <c r="AO33" s="657"/>
      <c r="AP33" s="707"/>
      <c r="AQ33" s="708"/>
      <c r="AR33" s="708"/>
      <c r="AS33" s="708"/>
      <c r="AT33" s="711"/>
      <c r="AU33" s="360"/>
      <c r="AV33" s="360"/>
      <c r="AW33" s="360"/>
      <c r="AX33" s="605" t="s">
        <v>319</v>
      </c>
      <c r="AY33" s="606"/>
      <c r="AZ33" s="606"/>
      <c r="BA33" s="606"/>
      <c r="BB33" s="606"/>
      <c r="BC33" s="606"/>
      <c r="BD33" s="606"/>
      <c r="BE33" s="606"/>
      <c r="BF33" s="607"/>
      <c r="BG33" s="690">
        <v>98.9</v>
      </c>
      <c r="BH33" s="609"/>
      <c r="BI33" s="609"/>
      <c r="BJ33" s="609"/>
      <c r="BK33" s="609"/>
      <c r="BL33" s="609"/>
      <c r="BM33" s="647">
        <v>94.3</v>
      </c>
      <c r="BN33" s="609"/>
      <c r="BO33" s="609"/>
      <c r="BP33" s="609"/>
      <c r="BQ33" s="658"/>
      <c r="BR33" s="690">
        <v>98.5</v>
      </c>
      <c r="BS33" s="609"/>
      <c r="BT33" s="609"/>
      <c r="BU33" s="609"/>
      <c r="BV33" s="609"/>
      <c r="BW33" s="609"/>
      <c r="BX33" s="647">
        <v>94</v>
      </c>
      <c r="BY33" s="609"/>
      <c r="BZ33" s="609"/>
      <c r="CA33" s="609"/>
      <c r="CB33" s="658"/>
      <c r="CD33" s="665" t="s">
        <v>320</v>
      </c>
      <c r="CE33" s="666"/>
      <c r="CF33" s="666"/>
      <c r="CG33" s="666"/>
      <c r="CH33" s="666"/>
      <c r="CI33" s="666"/>
      <c r="CJ33" s="666"/>
      <c r="CK33" s="666"/>
      <c r="CL33" s="666"/>
      <c r="CM33" s="666"/>
      <c r="CN33" s="666"/>
      <c r="CO33" s="666"/>
      <c r="CP33" s="666"/>
      <c r="CQ33" s="667"/>
      <c r="CR33" s="628">
        <v>14677331</v>
      </c>
      <c r="CS33" s="639"/>
      <c r="CT33" s="639"/>
      <c r="CU33" s="639"/>
      <c r="CV33" s="639"/>
      <c r="CW33" s="639"/>
      <c r="CX33" s="639"/>
      <c r="CY33" s="640"/>
      <c r="CZ33" s="631">
        <v>55.6</v>
      </c>
      <c r="DA33" s="641"/>
      <c r="DB33" s="641"/>
      <c r="DC33" s="642"/>
      <c r="DD33" s="634">
        <v>6042342</v>
      </c>
      <c r="DE33" s="639"/>
      <c r="DF33" s="639"/>
      <c r="DG33" s="639"/>
      <c r="DH33" s="639"/>
      <c r="DI33" s="639"/>
      <c r="DJ33" s="639"/>
      <c r="DK33" s="640"/>
      <c r="DL33" s="634">
        <v>4713571</v>
      </c>
      <c r="DM33" s="639"/>
      <c r="DN33" s="639"/>
      <c r="DO33" s="639"/>
      <c r="DP33" s="639"/>
      <c r="DQ33" s="639"/>
      <c r="DR33" s="639"/>
      <c r="DS33" s="639"/>
      <c r="DT33" s="639"/>
      <c r="DU33" s="639"/>
      <c r="DV33" s="640"/>
      <c r="DW33" s="631">
        <v>42.5</v>
      </c>
      <c r="DX33" s="641"/>
      <c r="DY33" s="641"/>
      <c r="DZ33" s="641"/>
      <c r="EA33" s="641"/>
      <c r="EB33" s="641"/>
      <c r="EC33" s="668"/>
    </row>
    <row r="34" spans="2:133" ht="11.25" customHeight="1" x14ac:dyDescent="0.15">
      <c r="B34" s="625" t="s">
        <v>321</v>
      </c>
      <c r="C34" s="626"/>
      <c r="D34" s="626"/>
      <c r="E34" s="626"/>
      <c r="F34" s="626"/>
      <c r="G34" s="626"/>
      <c r="H34" s="626"/>
      <c r="I34" s="626"/>
      <c r="J34" s="626"/>
      <c r="K34" s="626"/>
      <c r="L34" s="626"/>
      <c r="M34" s="626"/>
      <c r="N34" s="626"/>
      <c r="O34" s="626"/>
      <c r="P34" s="626"/>
      <c r="Q34" s="627"/>
      <c r="R34" s="628">
        <v>1440097</v>
      </c>
      <c r="S34" s="629"/>
      <c r="T34" s="629"/>
      <c r="U34" s="629"/>
      <c r="V34" s="629"/>
      <c r="W34" s="629"/>
      <c r="X34" s="629"/>
      <c r="Y34" s="630"/>
      <c r="Z34" s="655">
        <v>5.3</v>
      </c>
      <c r="AA34" s="655"/>
      <c r="AB34" s="655"/>
      <c r="AC34" s="655"/>
      <c r="AD34" s="656" t="s">
        <v>127</v>
      </c>
      <c r="AE34" s="656"/>
      <c r="AF34" s="656"/>
      <c r="AG34" s="656"/>
      <c r="AH34" s="656"/>
      <c r="AI34" s="656"/>
      <c r="AJ34" s="656"/>
      <c r="AK34" s="656"/>
      <c r="AL34" s="631" t="s">
        <v>127</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322</v>
      </c>
      <c r="CE34" s="666"/>
      <c r="CF34" s="666"/>
      <c r="CG34" s="666"/>
      <c r="CH34" s="666"/>
      <c r="CI34" s="666"/>
      <c r="CJ34" s="666"/>
      <c r="CK34" s="666"/>
      <c r="CL34" s="666"/>
      <c r="CM34" s="666"/>
      <c r="CN34" s="666"/>
      <c r="CO34" s="666"/>
      <c r="CP34" s="666"/>
      <c r="CQ34" s="667"/>
      <c r="CR34" s="628">
        <v>3342483</v>
      </c>
      <c r="CS34" s="629"/>
      <c r="CT34" s="629"/>
      <c r="CU34" s="629"/>
      <c r="CV34" s="629"/>
      <c r="CW34" s="629"/>
      <c r="CX34" s="629"/>
      <c r="CY34" s="630"/>
      <c r="CZ34" s="631">
        <v>12.7</v>
      </c>
      <c r="DA34" s="641"/>
      <c r="DB34" s="641"/>
      <c r="DC34" s="642"/>
      <c r="DD34" s="634">
        <v>1615241</v>
      </c>
      <c r="DE34" s="629"/>
      <c r="DF34" s="629"/>
      <c r="DG34" s="629"/>
      <c r="DH34" s="629"/>
      <c r="DI34" s="629"/>
      <c r="DJ34" s="629"/>
      <c r="DK34" s="630"/>
      <c r="DL34" s="634">
        <v>1277549</v>
      </c>
      <c r="DM34" s="629"/>
      <c r="DN34" s="629"/>
      <c r="DO34" s="629"/>
      <c r="DP34" s="629"/>
      <c r="DQ34" s="629"/>
      <c r="DR34" s="629"/>
      <c r="DS34" s="629"/>
      <c r="DT34" s="629"/>
      <c r="DU34" s="629"/>
      <c r="DV34" s="630"/>
      <c r="DW34" s="631">
        <v>11.5</v>
      </c>
      <c r="DX34" s="641"/>
      <c r="DY34" s="641"/>
      <c r="DZ34" s="641"/>
      <c r="EA34" s="641"/>
      <c r="EB34" s="641"/>
      <c r="EC34" s="668"/>
    </row>
    <row r="35" spans="2:133" ht="11.25" customHeight="1" x14ac:dyDescent="0.15">
      <c r="B35" s="625" t="s">
        <v>323</v>
      </c>
      <c r="C35" s="626"/>
      <c r="D35" s="626"/>
      <c r="E35" s="626"/>
      <c r="F35" s="626"/>
      <c r="G35" s="626"/>
      <c r="H35" s="626"/>
      <c r="I35" s="626"/>
      <c r="J35" s="626"/>
      <c r="K35" s="626"/>
      <c r="L35" s="626"/>
      <c r="M35" s="626"/>
      <c r="N35" s="626"/>
      <c r="O35" s="626"/>
      <c r="P35" s="626"/>
      <c r="Q35" s="627"/>
      <c r="R35" s="628">
        <v>45067</v>
      </c>
      <c r="S35" s="629"/>
      <c r="T35" s="629"/>
      <c r="U35" s="629"/>
      <c r="V35" s="629"/>
      <c r="W35" s="629"/>
      <c r="X35" s="629"/>
      <c r="Y35" s="630"/>
      <c r="Z35" s="655">
        <v>0.2</v>
      </c>
      <c r="AA35" s="655"/>
      <c r="AB35" s="655"/>
      <c r="AC35" s="655"/>
      <c r="AD35" s="656" t="s">
        <v>127</v>
      </c>
      <c r="AE35" s="656"/>
      <c r="AF35" s="656"/>
      <c r="AG35" s="656"/>
      <c r="AH35" s="656"/>
      <c r="AI35" s="656"/>
      <c r="AJ35" s="656"/>
      <c r="AK35" s="656"/>
      <c r="AL35" s="631" t="s">
        <v>127</v>
      </c>
      <c r="AM35" s="632"/>
      <c r="AN35" s="632"/>
      <c r="AO35" s="657"/>
      <c r="AP35" s="218"/>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326</v>
      </c>
      <c r="CE35" s="666"/>
      <c r="CF35" s="666"/>
      <c r="CG35" s="666"/>
      <c r="CH35" s="666"/>
      <c r="CI35" s="666"/>
      <c r="CJ35" s="666"/>
      <c r="CK35" s="666"/>
      <c r="CL35" s="666"/>
      <c r="CM35" s="666"/>
      <c r="CN35" s="666"/>
      <c r="CO35" s="666"/>
      <c r="CP35" s="666"/>
      <c r="CQ35" s="667"/>
      <c r="CR35" s="628">
        <v>413069</v>
      </c>
      <c r="CS35" s="639"/>
      <c r="CT35" s="639"/>
      <c r="CU35" s="639"/>
      <c r="CV35" s="639"/>
      <c r="CW35" s="639"/>
      <c r="CX35" s="639"/>
      <c r="CY35" s="640"/>
      <c r="CZ35" s="631">
        <v>1.6</v>
      </c>
      <c r="DA35" s="641"/>
      <c r="DB35" s="641"/>
      <c r="DC35" s="642"/>
      <c r="DD35" s="634">
        <v>352620</v>
      </c>
      <c r="DE35" s="639"/>
      <c r="DF35" s="639"/>
      <c r="DG35" s="639"/>
      <c r="DH35" s="639"/>
      <c r="DI35" s="639"/>
      <c r="DJ35" s="639"/>
      <c r="DK35" s="640"/>
      <c r="DL35" s="634">
        <v>279950</v>
      </c>
      <c r="DM35" s="639"/>
      <c r="DN35" s="639"/>
      <c r="DO35" s="639"/>
      <c r="DP35" s="639"/>
      <c r="DQ35" s="639"/>
      <c r="DR35" s="639"/>
      <c r="DS35" s="639"/>
      <c r="DT35" s="639"/>
      <c r="DU35" s="639"/>
      <c r="DV35" s="640"/>
      <c r="DW35" s="631">
        <v>2.5</v>
      </c>
      <c r="DX35" s="641"/>
      <c r="DY35" s="641"/>
      <c r="DZ35" s="641"/>
      <c r="EA35" s="641"/>
      <c r="EB35" s="641"/>
      <c r="EC35" s="668"/>
    </row>
    <row r="36" spans="2:133" ht="11.25" customHeight="1" x14ac:dyDescent="0.15">
      <c r="B36" s="625" t="s">
        <v>327</v>
      </c>
      <c r="C36" s="626"/>
      <c r="D36" s="626"/>
      <c r="E36" s="626"/>
      <c r="F36" s="626"/>
      <c r="G36" s="626"/>
      <c r="H36" s="626"/>
      <c r="I36" s="626"/>
      <c r="J36" s="626"/>
      <c r="K36" s="626"/>
      <c r="L36" s="626"/>
      <c r="M36" s="626"/>
      <c r="N36" s="626"/>
      <c r="O36" s="626"/>
      <c r="P36" s="626"/>
      <c r="Q36" s="627"/>
      <c r="R36" s="628">
        <v>3944565</v>
      </c>
      <c r="S36" s="629"/>
      <c r="T36" s="629"/>
      <c r="U36" s="629"/>
      <c r="V36" s="629"/>
      <c r="W36" s="629"/>
      <c r="X36" s="629"/>
      <c r="Y36" s="630"/>
      <c r="Z36" s="655">
        <v>14.4</v>
      </c>
      <c r="AA36" s="655"/>
      <c r="AB36" s="655"/>
      <c r="AC36" s="655"/>
      <c r="AD36" s="656" t="s">
        <v>127</v>
      </c>
      <c r="AE36" s="656"/>
      <c r="AF36" s="656"/>
      <c r="AG36" s="656"/>
      <c r="AH36" s="656"/>
      <c r="AI36" s="656"/>
      <c r="AJ36" s="656"/>
      <c r="AK36" s="656"/>
      <c r="AL36" s="631" t="s">
        <v>127</v>
      </c>
      <c r="AM36" s="632"/>
      <c r="AN36" s="632"/>
      <c r="AO36" s="657"/>
      <c r="AP36" s="218"/>
      <c r="AQ36" s="678" t="s">
        <v>328</v>
      </c>
      <c r="AR36" s="679"/>
      <c r="AS36" s="679"/>
      <c r="AT36" s="679"/>
      <c r="AU36" s="679"/>
      <c r="AV36" s="679"/>
      <c r="AW36" s="679"/>
      <c r="AX36" s="679"/>
      <c r="AY36" s="680"/>
      <c r="AZ36" s="681">
        <v>2491757</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159730</v>
      </c>
      <c r="BW36" s="682"/>
      <c r="BX36" s="682"/>
      <c r="BY36" s="682"/>
      <c r="BZ36" s="682"/>
      <c r="CA36" s="682"/>
      <c r="CB36" s="683"/>
      <c r="CD36" s="665" t="s">
        <v>330</v>
      </c>
      <c r="CE36" s="666"/>
      <c r="CF36" s="666"/>
      <c r="CG36" s="666"/>
      <c r="CH36" s="666"/>
      <c r="CI36" s="666"/>
      <c r="CJ36" s="666"/>
      <c r="CK36" s="666"/>
      <c r="CL36" s="666"/>
      <c r="CM36" s="666"/>
      <c r="CN36" s="666"/>
      <c r="CO36" s="666"/>
      <c r="CP36" s="666"/>
      <c r="CQ36" s="667"/>
      <c r="CR36" s="628">
        <v>5271010</v>
      </c>
      <c r="CS36" s="629"/>
      <c r="CT36" s="629"/>
      <c r="CU36" s="629"/>
      <c r="CV36" s="629"/>
      <c r="CW36" s="629"/>
      <c r="CX36" s="629"/>
      <c r="CY36" s="630"/>
      <c r="CZ36" s="631">
        <v>20</v>
      </c>
      <c r="DA36" s="641"/>
      <c r="DB36" s="641"/>
      <c r="DC36" s="642"/>
      <c r="DD36" s="634">
        <v>2853726</v>
      </c>
      <c r="DE36" s="629"/>
      <c r="DF36" s="629"/>
      <c r="DG36" s="629"/>
      <c r="DH36" s="629"/>
      <c r="DI36" s="629"/>
      <c r="DJ36" s="629"/>
      <c r="DK36" s="630"/>
      <c r="DL36" s="634">
        <v>1965818</v>
      </c>
      <c r="DM36" s="629"/>
      <c r="DN36" s="629"/>
      <c r="DO36" s="629"/>
      <c r="DP36" s="629"/>
      <c r="DQ36" s="629"/>
      <c r="DR36" s="629"/>
      <c r="DS36" s="629"/>
      <c r="DT36" s="629"/>
      <c r="DU36" s="629"/>
      <c r="DV36" s="630"/>
      <c r="DW36" s="631">
        <v>17.7</v>
      </c>
      <c r="DX36" s="641"/>
      <c r="DY36" s="641"/>
      <c r="DZ36" s="641"/>
      <c r="EA36" s="641"/>
      <c r="EB36" s="641"/>
      <c r="EC36" s="668"/>
    </row>
    <row r="37" spans="2:133" ht="11.25" customHeight="1" x14ac:dyDescent="0.15">
      <c r="B37" s="625" t="s">
        <v>331</v>
      </c>
      <c r="C37" s="626"/>
      <c r="D37" s="626"/>
      <c r="E37" s="626"/>
      <c r="F37" s="626"/>
      <c r="G37" s="626"/>
      <c r="H37" s="626"/>
      <c r="I37" s="626"/>
      <c r="J37" s="626"/>
      <c r="K37" s="626"/>
      <c r="L37" s="626"/>
      <c r="M37" s="626"/>
      <c r="N37" s="626"/>
      <c r="O37" s="626"/>
      <c r="P37" s="626"/>
      <c r="Q37" s="627"/>
      <c r="R37" s="628">
        <v>3053972</v>
      </c>
      <c r="S37" s="629"/>
      <c r="T37" s="629"/>
      <c r="U37" s="629"/>
      <c r="V37" s="629"/>
      <c r="W37" s="629"/>
      <c r="X37" s="629"/>
      <c r="Y37" s="630"/>
      <c r="Z37" s="655">
        <v>11.2</v>
      </c>
      <c r="AA37" s="655"/>
      <c r="AB37" s="655"/>
      <c r="AC37" s="655"/>
      <c r="AD37" s="656" t="s">
        <v>127</v>
      </c>
      <c r="AE37" s="656"/>
      <c r="AF37" s="656"/>
      <c r="AG37" s="656"/>
      <c r="AH37" s="656"/>
      <c r="AI37" s="656"/>
      <c r="AJ37" s="656"/>
      <c r="AK37" s="656"/>
      <c r="AL37" s="631" t="s">
        <v>127</v>
      </c>
      <c r="AM37" s="632"/>
      <c r="AN37" s="632"/>
      <c r="AO37" s="657"/>
      <c r="AQ37" s="669" t="s">
        <v>332</v>
      </c>
      <c r="AR37" s="670"/>
      <c r="AS37" s="670"/>
      <c r="AT37" s="670"/>
      <c r="AU37" s="670"/>
      <c r="AV37" s="670"/>
      <c r="AW37" s="670"/>
      <c r="AX37" s="670"/>
      <c r="AY37" s="671"/>
      <c r="AZ37" s="628">
        <v>543870</v>
      </c>
      <c r="BA37" s="629"/>
      <c r="BB37" s="629"/>
      <c r="BC37" s="629"/>
      <c r="BD37" s="639"/>
      <c r="BE37" s="639"/>
      <c r="BF37" s="672"/>
      <c r="BG37" s="665" t="s">
        <v>333</v>
      </c>
      <c r="BH37" s="666"/>
      <c r="BI37" s="666"/>
      <c r="BJ37" s="666"/>
      <c r="BK37" s="666"/>
      <c r="BL37" s="666"/>
      <c r="BM37" s="666"/>
      <c r="BN37" s="666"/>
      <c r="BO37" s="666"/>
      <c r="BP37" s="666"/>
      <c r="BQ37" s="666"/>
      <c r="BR37" s="666"/>
      <c r="BS37" s="666"/>
      <c r="BT37" s="666"/>
      <c r="BU37" s="667"/>
      <c r="BV37" s="628">
        <v>129701</v>
      </c>
      <c r="BW37" s="629"/>
      <c r="BX37" s="629"/>
      <c r="BY37" s="629"/>
      <c r="BZ37" s="629"/>
      <c r="CA37" s="629"/>
      <c r="CB37" s="673"/>
      <c r="CD37" s="665" t="s">
        <v>334</v>
      </c>
      <c r="CE37" s="666"/>
      <c r="CF37" s="666"/>
      <c r="CG37" s="666"/>
      <c r="CH37" s="666"/>
      <c r="CI37" s="666"/>
      <c r="CJ37" s="666"/>
      <c r="CK37" s="666"/>
      <c r="CL37" s="666"/>
      <c r="CM37" s="666"/>
      <c r="CN37" s="666"/>
      <c r="CO37" s="666"/>
      <c r="CP37" s="666"/>
      <c r="CQ37" s="667"/>
      <c r="CR37" s="628">
        <v>927509</v>
      </c>
      <c r="CS37" s="639"/>
      <c r="CT37" s="639"/>
      <c r="CU37" s="639"/>
      <c r="CV37" s="639"/>
      <c r="CW37" s="639"/>
      <c r="CX37" s="639"/>
      <c r="CY37" s="640"/>
      <c r="CZ37" s="631">
        <v>3.5</v>
      </c>
      <c r="DA37" s="641"/>
      <c r="DB37" s="641"/>
      <c r="DC37" s="642"/>
      <c r="DD37" s="634">
        <v>927509</v>
      </c>
      <c r="DE37" s="639"/>
      <c r="DF37" s="639"/>
      <c r="DG37" s="639"/>
      <c r="DH37" s="639"/>
      <c r="DI37" s="639"/>
      <c r="DJ37" s="639"/>
      <c r="DK37" s="640"/>
      <c r="DL37" s="634">
        <v>917000</v>
      </c>
      <c r="DM37" s="639"/>
      <c r="DN37" s="639"/>
      <c r="DO37" s="639"/>
      <c r="DP37" s="639"/>
      <c r="DQ37" s="639"/>
      <c r="DR37" s="639"/>
      <c r="DS37" s="639"/>
      <c r="DT37" s="639"/>
      <c r="DU37" s="639"/>
      <c r="DV37" s="640"/>
      <c r="DW37" s="631">
        <v>8.3000000000000007</v>
      </c>
      <c r="DX37" s="641"/>
      <c r="DY37" s="641"/>
      <c r="DZ37" s="641"/>
      <c r="EA37" s="641"/>
      <c r="EB37" s="641"/>
      <c r="EC37" s="668"/>
    </row>
    <row r="38" spans="2:133" ht="11.25" customHeight="1" x14ac:dyDescent="0.15">
      <c r="B38" s="625" t="s">
        <v>335</v>
      </c>
      <c r="C38" s="626"/>
      <c r="D38" s="626"/>
      <c r="E38" s="626"/>
      <c r="F38" s="626"/>
      <c r="G38" s="626"/>
      <c r="H38" s="626"/>
      <c r="I38" s="626"/>
      <c r="J38" s="626"/>
      <c r="K38" s="626"/>
      <c r="L38" s="626"/>
      <c r="M38" s="626"/>
      <c r="N38" s="626"/>
      <c r="O38" s="626"/>
      <c r="P38" s="626"/>
      <c r="Q38" s="627"/>
      <c r="R38" s="628">
        <v>586059</v>
      </c>
      <c r="S38" s="629"/>
      <c r="T38" s="629"/>
      <c r="U38" s="629"/>
      <c r="V38" s="629"/>
      <c r="W38" s="629"/>
      <c r="X38" s="629"/>
      <c r="Y38" s="630"/>
      <c r="Z38" s="655">
        <v>2.1</v>
      </c>
      <c r="AA38" s="655"/>
      <c r="AB38" s="655"/>
      <c r="AC38" s="655"/>
      <c r="AD38" s="656" t="s">
        <v>127</v>
      </c>
      <c r="AE38" s="656"/>
      <c r="AF38" s="656"/>
      <c r="AG38" s="656"/>
      <c r="AH38" s="656"/>
      <c r="AI38" s="656"/>
      <c r="AJ38" s="656"/>
      <c r="AK38" s="656"/>
      <c r="AL38" s="631" t="s">
        <v>127</v>
      </c>
      <c r="AM38" s="632"/>
      <c r="AN38" s="632"/>
      <c r="AO38" s="657"/>
      <c r="AQ38" s="669" t="s">
        <v>336</v>
      </c>
      <c r="AR38" s="670"/>
      <c r="AS38" s="670"/>
      <c r="AT38" s="670"/>
      <c r="AU38" s="670"/>
      <c r="AV38" s="670"/>
      <c r="AW38" s="670"/>
      <c r="AX38" s="670"/>
      <c r="AY38" s="671"/>
      <c r="AZ38" s="628">
        <v>460000</v>
      </c>
      <c r="BA38" s="629"/>
      <c r="BB38" s="629"/>
      <c r="BC38" s="629"/>
      <c r="BD38" s="639"/>
      <c r="BE38" s="639"/>
      <c r="BF38" s="672"/>
      <c r="BG38" s="665" t="s">
        <v>337</v>
      </c>
      <c r="BH38" s="666"/>
      <c r="BI38" s="666"/>
      <c r="BJ38" s="666"/>
      <c r="BK38" s="666"/>
      <c r="BL38" s="666"/>
      <c r="BM38" s="666"/>
      <c r="BN38" s="666"/>
      <c r="BO38" s="666"/>
      <c r="BP38" s="666"/>
      <c r="BQ38" s="666"/>
      <c r="BR38" s="666"/>
      <c r="BS38" s="666"/>
      <c r="BT38" s="666"/>
      <c r="BU38" s="667"/>
      <c r="BV38" s="628">
        <v>4735</v>
      </c>
      <c r="BW38" s="629"/>
      <c r="BX38" s="629"/>
      <c r="BY38" s="629"/>
      <c r="BZ38" s="629"/>
      <c r="CA38" s="629"/>
      <c r="CB38" s="673"/>
      <c r="CD38" s="665" t="s">
        <v>338</v>
      </c>
      <c r="CE38" s="666"/>
      <c r="CF38" s="666"/>
      <c r="CG38" s="666"/>
      <c r="CH38" s="666"/>
      <c r="CI38" s="666"/>
      <c r="CJ38" s="666"/>
      <c r="CK38" s="666"/>
      <c r="CL38" s="666"/>
      <c r="CM38" s="666"/>
      <c r="CN38" s="666"/>
      <c r="CO38" s="666"/>
      <c r="CP38" s="666"/>
      <c r="CQ38" s="667"/>
      <c r="CR38" s="628">
        <v>1476347</v>
      </c>
      <c r="CS38" s="629"/>
      <c r="CT38" s="629"/>
      <c r="CU38" s="629"/>
      <c r="CV38" s="629"/>
      <c r="CW38" s="629"/>
      <c r="CX38" s="629"/>
      <c r="CY38" s="630"/>
      <c r="CZ38" s="631">
        <v>5.6</v>
      </c>
      <c r="DA38" s="641"/>
      <c r="DB38" s="641"/>
      <c r="DC38" s="642"/>
      <c r="DD38" s="634">
        <v>1210734</v>
      </c>
      <c r="DE38" s="629"/>
      <c r="DF38" s="629"/>
      <c r="DG38" s="629"/>
      <c r="DH38" s="629"/>
      <c r="DI38" s="629"/>
      <c r="DJ38" s="629"/>
      <c r="DK38" s="630"/>
      <c r="DL38" s="634">
        <v>1190254</v>
      </c>
      <c r="DM38" s="629"/>
      <c r="DN38" s="629"/>
      <c r="DO38" s="629"/>
      <c r="DP38" s="629"/>
      <c r="DQ38" s="629"/>
      <c r="DR38" s="629"/>
      <c r="DS38" s="629"/>
      <c r="DT38" s="629"/>
      <c r="DU38" s="629"/>
      <c r="DV38" s="630"/>
      <c r="DW38" s="631">
        <v>10.7</v>
      </c>
      <c r="DX38" s="641"/>
      <c r="DY38" s="641"/>
      <c r="DZ38" s="641"/>
      <c r="EA38" s="641"/>
      <c r="EB38" s="641"/>
      <c r="EC38" s="668"/>
    </row>
    <row r="39" spans="2:133" ht="11.25" customHeight="1" x14ac:dyDescent="0.15">
      <c r="B39" s="625" t="s">
        <v>339</v>
      </c>
      <c r="C39" s="626"/>
      <c r="D39" s="626"/>
      <c r="E39" s="626"/>
      <c r="F39" s="626"/>
      <c r="G39" s="626"/>
      <c r="H39" s="626"/>
      <c r="I39" s="626"/>
      <c r="J39" s="626"/>
      <c r="K39" s="626"/>
      <c r="L39" s="626"/>
      <c r="M39" s="626"/>
      <c r="N39" s="626"/>
      <c r="O39" s="626"/>
      <c r="P39" s="626"/>
      <c r="Q39" s="627"/>
      <c r="R39" s="628">
        <v>1235950</v>
      </c>
      <c r="S39" s="629"/>
      <c r="T39" s="629"/>
      <c r="U39" s="629"/>
      <c r="V39" s="629"/>
      <c r="W39" s="629"/>
      <c r="X39" s="629"/>
      <c r="Y39" s="630"/>
      <c r="Z39" s="655">
        <v>4.5</v>
      </c>
      <c r="AA39" s="655"/>
      <c r="AB39" s="655"/>
      <c r="AC39" s="655"/>
      <c r="AD39" s="656">
        <v>2</v>
      </c>
      <c r="AE39" s="656"/>
      <c r="AF39" s="656"/>
      <c r="AG39" s="656"/>
      <c r="AH39" s="656"/>
      <c r="AI39" s="656"/>
      <c r="AJ39" s="656"/>
      <c r="AK39" s="656"/>
      <c r="AL39" s="631">
        <v>0</v>
      </c>
      <c r="AM39" s="632"/>
      <c r="AN39" s="632"/>
      <c r="AO39" s="657"/>
      <c r="AQ39" s="669" t="s">
        <v>340</v>
      </c>
      <c r="AR39" s="670"/>
      <c r="AS39" s="670"/>
      <c r="AT39" s="670"/>
      <c r="AU39" s="670"/>
      <c r="AV39" s="670"/>
      <c r="AW39" s="670"/>
      <c r="AX39" s="670"/>
      <c r="AY39" s="671"/>
      <c r="AZ39" s="628">
        <v>11540</v>
      </c>
      <c r="BA39" s="629"/>
      <c r="BB39" s="629"/>
      <c r="BC39" s="629"/>
      <c r="BD39" s="639"/>
      <c r="BE39" s="639"/>
      <c r="BF39" s="672"/>
      <c r="BG39" s="665" t="s">
        <v>341</v>
      </c>
      <c r="BH39" s="666"/>
      <c r="BI39" s="666"/>
      <c r="BJ39" s="666"/>
      <c r="BK39" s="666"/>
      <c r="BL39" s="666"/>
      <c r="BM39" s="666"/>
      <c r="BN39" s="666"/>
      <c r="BO39" s="666"/>
      <c r="BP39" s="666"/>
      <c r="BQ39" s="666"/>
      <c r="BR39" s="666"/>
      <c r="BS39" s="666"/>
      <c r="BT39" s="666"/>
      <c r="BU39" s="667"/>
      <c r="BV39" s="628">
        <v>7570</v>
      </c>
      <c r="BW39" s="629"/>
      <c r="BX39" s="629"/>
      <c r="BY39" s="629"/>
      <c r="BZ39" s="629"/>
      <c r="CA39" s="629"/>
      <c r="CB39" s="673"/>
      <c r="CD39" s="665" t="s">
        <v>342</v>
      </c>
      <c r="CE39" s="666"/>
      <c r="CF39" s="666"/>
      <c r="CG39" s="666"/>
      <c r="CH39" s="666"/>
      <c r="CI39" s="666"/>
      <c r="CJ39" s="666"/>
      <c r="CK39" s="666"/>
      <c r="CL39" s="666"/>
      <c r="CM39" s="666"/>
      <c r="CN39" s="666"/>
      <c r="CO39" s="666"/>
      <c r="CP39" s="666"/>
      <c r="CQ39" s="667"/>
      <c r="CR39" s="628">
        <v>3045122</v>
      </c>
      <c r="CS39" s="639"/>
      <c r="CT39" s="639"/>
      <c r="CU39" s="639"/>
      <c r="CV39" s="639"/>
      <c r="CW39" s="639"/>
      <c r="CX39" s="639"/>
      <c r="CY39" s="640"/>
      <c r="CZ39" s="631">
        <v>11.5</v>
      </c>
      <c r="DA39" s="641"/>
      <c r="DB39" s="641"/>
      <c r="DC39" s="642"/>
      <c r="DD39" s="634">
        <v>10021</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68"/>
    </row>
    <row r="40" spans="2:133" ht="11.25" customHeight="1" x14ac:dyDescent="0.15">
      <c r="B40" s="625" t="s">
        <v>343</v>
      </c>
      <c r="C40" s="626"/>
      <c r="D40" s="626"/>
      <c r="E40" s="626"/>
      <c r="F40" s="626"/>
      <c r="G40" s="626"/>
      <c r="H40" s="626"/>
      <c r="I40" s="626"/>
      <c r="J40" s="626"/>
      <c r="K40" s="626"/>
      <c r="L40" s="626"/>
      <c r="M40" s="626"/>
      <c r="N40" s="626"/>
      <c r="O40" s="626"/>
      <c r="P40" s="626"/>
      <c r="Q40" s="627"/>
      <c r="R40" s="628">
        <v>1334400</v>
      </c>
      <c r="S40" s="629"/>
      <c r="T40" s="629"/>
      <c r="U40" s="629"/>
      <c r="V40" s="629"/>
      <c r="W40" s="629"/>
      <c r="X40" s="629"/>
      <c r="Y40" s="630"/>
      <c r="Z40" s="655">
        <v>4.9000000000000004</v>
      </c>
      <c r="AA40" s="655"/>
      <c r="AB40" s="655"/>
      <c r="AC40" s="655"/>
      <c r="AD40" s="656" t="s">
        <v>127</v>
      </c>
      <c r="AE40" s="656"/>
      <c r="AF40" s="656"/>
      <c r="AG40" s="656"/>
      <c r="AH40" s="656"/>
      <c r="AI40" s="656"/>
      <c r="AJ40" s="656"/>
      <c r="AK40" s="656"/>
      <c r="AL40" s="631" t="s">
        <v>127</v>
      </c>
      <c r="AM40" s="632"/>
      <c r="AN40" s="632"/>
      <c r="AO40" s="657"/>
      <c r="AQ40" s="669" t="s">
        <v>344</v>
      </c>
      <c r="AR40" s="670"/>
      <c r="AS40" s="670"/>
      <c r="AT40" s="670"/>
      <c r="AU40" s="670"/>
      <c r="AV40" s="670"/>
      <c r="AW40" s="670"/>
      <c r="AX40" s="670"/>
      <c r="AY40" s="671"/>
      <c r="AZ40" s="628" t="s">
        <v>127</v>
      </c>
      <c r="BA40" s="629"/>
      <c r="BB40" s="629"/>
      <c r="BC40" s="629"/>
      <c r="BD40" s="639"/>
      <c r="BE40" s="639"/>
      <c r="BF40" s="672"/>
      <c r="BG40" s="674" t="s">
        <v>345</v>
      </c>
      <c r="BH40" s="675"/>
      <c r="BI40" s="675"/>
      <c r="BJ40" s="675"/>
      <c r="BK40" s="675"/>
      <c r="BL40" s="364"/>
      <c r="BM40" s="666" t="s">
        <v>346</v>
      </c>
      <c r="BN40" s="666"/>
      <c r="BO40" s="666"/>
      <c r="BP40" s="666"/>
      <c r="BQ40" s="666"/>
      <c r="BR40" s="666"/>
      <c r="BS40" s="666"/>
      <c r="BT40" s="666"/>
      <c r="BU40" s="667"/>
      <c r="BV40" s="628">
        <v>102</v>
      </c>
      <c r="BW40" s="629"/>
      <c r="BX40" s="629"/>
      <c r="BY40" s="629"/>
      <c r="BZ40" s="629"/>
      <c r="CA40" s="629"/>
      <c r="CB40" s="673"/>
      <c r="CD40" s="665" t="s">
        <v>347</v>
      </c>
      <c r="CE40" s="666"/>
      <c r="CF40" s="666"/>
      <c r="CG40" s="666"/>
      <c r="CH40" s="666"/>
      <c r="CI40" s="666"/>
      <c r="CJ40" s="666"/>
      <c r="CK40" s="666"/>
      <c r="CL40" s="666"/>
      <c r="CM40" s="666"/>
      <c r="CN40" s="666"/>
      <c r="CO40" s="666"/>
      <c r="CP40" s="666"/>
      <c r="CQ40" s="667"/>
      <c r="CR40" s="628">
        <v>1129300</v>
      </c>
      <c r="CS40" s="629"/>
      <c r="CT40" s="629"/>
      <c r="CU40" s="629"/>
      <c r="CV40" s="629"/>
      <c r="CW40" s="629"/>
      <c r="CX40" s="629"/>
      <c r="CY40" s="630"/>
      <c r="CZ40" s="631">
        <v>4.3</v>
      </c>
      <c r="DA40" s="641"/>
      <c r="DB40" s="641"/>
      <c r="DC40" s="642"/>
      <c r="DD40" s="634" t="s">
        <v>127</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68"/>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9" t="s">
        <v>349</v>
      </c>
      <c r="AR41" s="670"/>
      <c r="AS41" s="670"/>
      <c r="AT41" s="670"/>
      <c r="AU41" s="670"/>
      <c r="AV41" s="670"/>
      <c r="AW41" s="670"/>
      <c r="AX41" s="670"/>
      <c r="AY41" s="671"/>
      <c r="AZ41" s="628">
        <v>276865</v>
      </c>
      <c r="BA41" s="629"/>
      <c r="BB41" s="629"/>
      <c r="BC41" s="629"/>
      <c r="BD41" s="639"/>
      <c r="BE41" s="639"/>
      <c r="BF41" s="672"/>
      <c r="BG41" s="674"/>
      <c r="BH41" s="675"/>
      <c r="BI41" s="675"/>
      <c r="BJ41" s="675"/>
      <c r="BK41" s="675"/>
      <c r="BL41" s="364"/>
      <c r="BM41" s="666" t="s">
        <v>350</v>
      </c>
      <c r="BN41" s="666"/>
      <c r="BO41" s="666"/>
      <c r="BP41" s="666"/>
      <c r="BQ41" s="666"/>
      <c r="BR41" s="666"/>
      <c r="BS41" s="666"/>
      <c r="BT41" s="666"/>
      <c r="BU41" s="667"/>
      <c r="BV41" s="628" t="s">
        <v>127</v>
      </c>
      <c r="BW41" s="629"/>
      <c r="BX41" s="629"/>
      <c r="BY41" s="629"/>
      <c r="BZ41" s="629"/>
      <c r="CA41" s="629"/>
      <c r="CB41" s="673"/>
      <c r="CD41" s="665" t="s">
        <v>351</v>
      </c>
      <c r="CE41" s="666"/>
      <c r="CF41" s="666"/>
      <c r="CG41" s="666"/>
      <c r="CH41" s="666"/>
      <c r="CI41" s="666"/>
      <c r="CJ41" s="666"/>
      <c r="CK41" s="666"/>
      <c r="CL41" s="666"/>
      <c r="CM41" s="666"/>
      <c r="CN41" s="666"/>
      <c r="CO41" s="666"/>
      <c r="CP41" s="666"/>
      <c r="CQ41" s="667"/>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62" t="s">
        <v>353</v>
      </c>
      <c r="AR42" s="663"/>
      <c r="AS42" s="663"/>
      <c r="AT42" s="663"/>
      <c r="AU42" s="663"/>
      <c r="AV42" s="663"/>
      <c r="AW42" s="663"/>
      <c r="AX42" s="663"/>
      <c r="AY42" s="664"/>
      <c r="AZ42" s="608">
        <v>1199482</v>
      </c>
      <c r="BA42" s="643"/>
      <c r="BB42" s="643"/>
      <c r="BC42" s="643"/>
      <c r="BD42" s="609"/>
      <c r="BE42" s="609"/>
      <c r="BF42" s="658"/>
      <c r="BG42" s="676"/>
      <c r="BH42" s="677"/>
      <c r="BI42" s="677"/>
      <c r="BJ42" s="677"/>
      <c r="BK42" s="677"/>
      <c r="BL42" s="365"/>
      <c r="BM42" s="659" t="s">
        <v>354</v>
      </c>
      <c r="BN42" s="659"/>
      <c r="BO42" s="659"/>
      <c r="BP42" s="659"/>
      <c r="BQ42" s="659"/>
      <c r="BR42" s="659"/>
      <c r="BS42" s="659"/>
      <c r="BT42" s="659"/>
      <c r="BU42" s="660"/>
      <c r="BV42" s="608">
        <v>364</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2955179</v>
      </c>
      <c r="CS42" s="639"/>
      <c r="CT42" s="639"/>
      <c r="CU42" s="639"/>
      <c r="CV42" s="639"/>
      <c r="CW42" s="639"/>
      <c r="CX42" s="639"/>
      <c r="CY42" s="640"/>
      <c r="CZ42" s="631">
        <v>11.2</v>
      </c>
      <c r="DA42" s="641"/>
      <c r="DB42" s="641"/>
      <c r="DC42" s="642"/>
      <c r="DD42" s="634">
        <v>1217064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356</v>
      </c>
      <c r="C43" s="626"/>
      <c r="D43" s="626"/>
      <c r="E43" s="626"/>
      <c r="F43" s="626"/>
      <c r="G43" s="626"/>
      <c r="H43" s="626"/>
      <c r="I43" s="626"/>
      <c r="J43" s="626"/>
      <c r="K43" s="626"/>
      <c r="L43" s="626"/>
      <c r="M43" s="626"/>
      <c r="N43" s="626"/>
      <c r="O43" s="626"/>
      <c r="P43" s="626"/>
      <c r="Q43" s="627"/>
      <c r="R43" s="628">
        <v>655000</v>
      </c>
      <c r="S43" s="629"/>
      <c r="T43" s="629"/>
      <c r="U43" s="629"/>
      <c r="V43" s="629"/>
      <c r="W43" s="629"/>
      <c r="X43" s="629"/>
      <c r="Y43" s="630"/>
      <c r="Z43" s="655">
        <v>2.4</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357</v>
      </c>
      <c r="CE43" s="626"/>
      <c r="CF43" s="626"/>
      <c r="CG43" s="626"/>
      <c r="CH43" s="626"/>
      <c r="CI43" s="626"/>
      <c r="CJ43" s="626"/>
      <c r="CK43" s="626"/>
      <c r="CL43" s="626"/>
      <c r="CM43" s="626"/>
      <c r="CN43" s="626"/>
      <c r="CO43" s="626"/>
      <c r="CP43" s="626"/>
      <c r="CQ43" s="627"/>
      <c r="CR43" s="628">
        <v>84828</v>
      </c>
      <c r="CS43" s="639"/>
      <c r="CT43" s="639"/>
      <c r="CU43" s="639"/>
      <c r="CV43" s="639"/>
      <c r="CW43" s="639"/>
      <c r="CX43" s="639"/>
      <c r="CY43" s="640"/>
      <c r="CZ43" s="631">
        <v>0.3</v>
      </c>
      <c r="DA43" s="641"/>
      <c r="DB43" s="641"/>
      <c r="DC43" s="642"/>
      <c r="DD43" s="634">
        <v>84828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358</v>
      </c>
      <c r="C44" s="606"/>
      <c r="D44" s="606"/>
      <c r="E44" s="606"/>
      <c r="F44" s="606"/>
      <c r="G44" s="606"/>
      <c r="H44" s="606"/>
      <c r="I44" s="606"/>
      <c r="J44" s="606"/>
      <c r="K44" s="606"/>
      <c r="L44" s="606"/>
      <c r="M44" s="606"/>
      <c r="N44" s="606"/>
      <c r="O44" s="606"/>
      <c r="P44" s="606"/>
      <c r="Q44" s="607"/>
      <c r="R44" s="608">
        <v>27367412</v>
      </c>
      <c r="S44" s="643"/>
      <c r="T44" s="643"/>
      <c r="U44" s="643"/>
      <c r="V44" s="643"/>
      <c r="W44" s="643"/>
      <c r="X44" s="643"/>
      <c r="Y44" s="644"/>
      <c r="Z44" s="645">
        <v>100</v>
      </c>
      <c r="AA44" s="645"/>
      <c r="AB44" s="645"/>
      <c r="AC44" s="645"/>
      <c r="AD44" s="646">
        <v>10445161</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2697281</v>
      </c>
      <c r="CS44" s="629"/>
      <c r="CT44" s="629"/>
      <c r="CU44" s="629"/>
      <c r="CV44" s="629"/>
      <c r="CW44" s="629"/>
      <c r="CX44" s="629"/>
      <c r="CY44" s="630"/>
      <c r="CZ44" s="631">
        <v>10.199999999999999</v>
      </c>
      <c r="DA44" s="632"/>
      <c r="DB44" s="632"/>
      <c r="DC44" s="633"/>
      <c r="DD44" s="634">
        <v>1173465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360</v>
      </c>
      <c r="CG45" s="626"/>
      <c r="CH45" s="626"/>
      <c r="CI45" s="626"/>
      <c r="CJ45" s="626"/>
      <c r="CK45" s="626"/>
      <c r="CL45" s="626"/>
      <c r="CM45" s="626"/>
      <c r="CN45" s="626"/>
      <c r="CO45" s="626"/>
      <c r="CP45" s="626"/>
      <c r="CQ45" s="627"/>
      <c r="CR45" s="628">
        <v>1421645</v>
      </c>
      <c r="CS45" s="639"/>
      <c r="CT45" s="639"/>
      <c r="CU45" s="639"/>
      <c r="CV45" s="639"/>
      <c r="CW45" s="639"/>
      <c r="CX45" s="639"/>
      <c r="CY45" s="640"/>
      <c r="CZ45" s="631">
        <v>5.4</v>
      </c>
      <c r="DA45" s="641"/>
      <c r="DB45" s="641"/>
      <c r="DC45" s="642"/>
      <c r="DD45" s="634">
        <v>530872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362</v>
      </c>
      <c r="CG46" s="626"/>
      <c r="CH46" s="626"/>
      <c r="CI46" s="626"/>
      <c r="CJ46" s="626"/>
      <c r="CK46" s="626"/>
      <c r="CL46" s="626"/>
      <c r="CM46" s="626"/>
      <c r="CN46" s="626"/>
      <c r="CO46" s="626"/>
      <c r="CP46" s="626"/>
      <c r="CQ46" s="627"/>
      <c r="CR46" s="628">
        <v>1231093</v>
      </c>
      <c r="CS46" s="629"/>
      <c r="CT46" s="629"/>
      <c r="CU46" s="629"/>
      <c r="CV46" s="629"/>
      <c r="CW46" s="629"/>
      <c r="CX46" s="629"/>
      <c r="CY46" s="630"/>
      <c r="CZ46" s="631">
        <v>4.7</v>
      </c>
      <c r="DA46" s="632"/>
      <c r="DB46" s="632"/>
      <c r="DC46" s="633"/>
      <c r="DD46" s="634">
        <v>638850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257898</v>
      </c>
      <c r="CS47" s="639"/>
      <c r="CT47" s="639"/>
      <c r="CU47" s="639"/>
      <c r="CV47" s="639"/>
      <c r="CW47" s="639"/>
      <c r="CX47" s="639"/>
      <c r="CY47" s="640"/>
      <c r="CZ47" s="631">
        <v>1</v>
      </c>
      <c r="DA47" s="641"/>
      <c r="DB47" s="641"/>
      <c r="DC47" s="642"/>
      <c r="DD47" s="634">
        <v>43599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367</v>
      </c>
      <c r="CE49" s="606"/>
      <c r="CF49" s="606"/>
      <c r="CG49" s="606"/>
      <c r="CH49" s="606"/>
      <c r="CI49" s="606"/>
      <c r="CJ49" s="606"/>
      <c r="CK49" s="606"/>
      <c r="CL49" s="606"/>
      <c r="CM49" s="606"/>
      <c r="CN49" s="606"/>
      <c r="CO49" s="606"/>
      <c r="CP49" s="606"/>
      <c r="CQ49" s="607"/>
      <c r="CR49" s="608">
        <v>26393445</v>
      </c>
      <c r="CS49" s="609"/>
      <c r="CT49" s="609"/>
      <c r="CU49" s="609"/>
      <c r="CV49" s="609"/>
      <c r="CW49" s="609"/>
      <c r="CX49" s="609"/>
      <c r="CY49" s="610"/>
      <c r="CZ49" s="611">
        <v>100</v>
      </c>
      <c r="DA49" s="612"/>
      <c r="DB49" s="612"/>
      <c r="DC49" s="613"/>
      <c r="DD49" s="614">
        <v>12513114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GL3HnFKbaXyVfK6t3RdKSazukcEinmXALZZcVjb9RKCnxzlATIsEsmOKmv2Ivv7PzXBPCT+BebqOM1DmvWiXw==" saltValue="ZWiV1YCPYvA4T5SBze9lf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369</v>
      </c>
      <c r="DK2" s="1120"/>
      <c r="DL2" s="1120"/>
      <c r="DM2" s="1120"/>
      <c r="DN2" s="1120"/>
      <c r="DO2" s="1121"/>
      <c r="DP2" s="224"/>
      <c r="DQ2" s="1119" t="s">
        <v>370</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2"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28"/>
      <c r="BA5" s="228"/>
      <c r="BB5" s="228"/>
      <c r="BC5" s="228"/>
      <c r="BD5" s="228"/>
      <c r="BE5" s="229"/>
      <c r="BF5" s="229"/>
      <c r="BG5" s="229"/>
      <c r="BH5" s="229"/>
      <c r="BI5" s="229"/>
      <c r="BJ5" s="229"/>
      <c r="BK5" s="229"/>
      <c r="BL5" s="229"/>
      <c r="BM5" s="229"/>
      <c r="BN5" s="229"/>
      <c r="BO5" s="229"/>
      <c r="BP5" s="229"/>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2" t="s">
        <v>387</v>
      </c>
      <c r="DH5" s="1113"/>
      <c r="DI5" s="1113"/>
      <c r="DJ5" s="1113"/>
      <c r="DK5" s="1114"/>
      <c r="DL5" s="1112" t="s">
        <v>388</v>
      </c>
      <c r="DM5" s="1113"/>
      <c r="DN5" s="1113"/>
      <c r="DO5" s="1113"/>
      <c r="DP5" s="1114"/>
      <c r="DQ5" s="1029" t="s">
        <v>389</v>
      </c>
      <c r="DR5" s="1030"/>
      <c r="DS5" s="1030"/>
      <c r="DT5" s="1030"/>
      <c r="DU5" s="1031"/>
      <c r="DV5" s="1029" t="s">
        <v>380</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390</v>
      </c>
      <c r="C7" s="1076"/>
      <c r="D7" s="1076"/>
      <c r="E7" s="1076"/>
      <c r="F7" s="1076"/>
      <c r="G7" s="1076"/>
      <c r="H7" s="1076"/>
      <c r="I7" s="1076"/>
      <c r="J7" s="1076"/>
      <c r="K7" s="1076"/>
      <c r="L7" s="1076"/>
      <c r="M7" s="1076"/>
      <c r="N7" s="1076"/>
      <c r="O7" s="1076"/>
      <c r="P7" s="1077"/>
      <c r="Q7" s="1130">
        <v>27367</v>
      </c>
      <c r="R7" s="1131"/>
      <c r="S7" s="1131"/>
      <c r="T7" s="1131"/>
      <c r="U7" s="1131"/>
      <c r="V7" s="1131">
        <v>26393</v>
      </c>
      <c r="W7" s="1131"/>
      <c r="X7" s="1131"/>
      <c r="Y7" s="1131"/>
      <c r="Z7" s="1131"/>
      <c r="AA7" s="1131">
        <v>974</v>
      </c>
      <c r="AB7" s="1131"/>
      <c r="AC7" s="1131"/>
      <c r="AD7" s="1131"/>
      <c r="AE7" s="1132"/>
      <c r="AF7" s="1133">
        <v>879</v>
      </c>
      <c r="AG7" s="1134"/>
      <c r="AH7" s="1134"/>
      <c r="AI7" s="1134"/>
      <c r="AJ7" s="1135"/>
      <c r="AK7" s="1136">
        <v>3054</v>
      </c>
      <c r="AL7" s="1137"/>
      <c r="AM7" s="1137"/>
      <c r="AN7" s="1137"/>
      <c r="AO7" s="1137"/>
      <c r="AP7" s="1137">
        <v>15928</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598</v>
      </c>
      <c r="BT7" s="1128"/>
      <c r="BU7" s="1128"/>
      <c r="BV7" s="1128"/>
      <c r="BW7" s="1128"/>
      <c r="BX7" s="1128"/>
      <c r="BY7" s="1128"/>
      <c r="BZ7" s="1128"/>
      <c r="CA7" s="1128"/>
      <c r="CB7" s="1128"/>
      <c r="CC7" s="1128"/>
      <c r="CD7" s="1128"/>
      <c r="CE7" s="1128"/>
      <c r="CF7" s="1128"/>
      <c r="CG7" s="1140"/>
      <c r="CH7" s="1124">
        <v>59</v>
      </c>
      <c r="CI7" s="1125"/>
      <c r="CJ7" s="1125"/>
      <c r="CK7" s="1125"/>
      <c r="CL7" s="1126"/>
      <c r="CM7" s="1124">
        <v>815</v>
      </c>
      <c r="CN7" s="1125"/>
      <c r="CO7" s="1125"/>
      <c r="CP7" s="1125"/>
      <c r="CQ7" s="1126"/>
      <c r="CR7" s="1124">
        <v>5</v>
      </c>
      <c r="CS7" s="1125"/>
      <c r="CT7" s="1125"/>
      <c r="CU7" s="1125"/>
      <c r="CV7" s="1126"/>
      <c r="CW7" s="1124" t="s">
        <v>592</v>
      </c>
      <c r="CX7" s="1125"/>
      <c r="CY7" s="1125"/>
      <c r="CZ7" s="1125"/>
      <c r="DA7" s="1126"/>
      <c r="DB7" s="1124" t="s">
        <v>592</v>
      </c>
      <c r="DC7" s="1125"/>
      <c r="DD7" s="1125"/>
      <c r="DE7" s="1125"/>
      <c r="DF7" s="1126"/>
      <c r="DG7" s="1124">
        <v>349</v>
      </c>
      <c r="DH7" s="1125"/>
      <c r="DI7" s="1125"/>
      <c r="DJ7" s="1125"/>
      <c r="DK7" s="1126"/>
      <c r="DL7" s="1124" t="s">
        <v>592</v>
      </c>
      <c r="DM7" s="1125"/>
      <c r="DN7" s="1125"/>
      <c r="DO7" s="1125"/>
      <c r="DP7" s="1126"/>
      <c r="DQ7" s="1124" t="s">
        <v>592</v>
      </c>
      <c r="DR7" s="1125"/>
      <c r="DS7" s="1125"/>
      <c r="DT7" s="1125"/>
      <c r="DU7" s="1126"/>
      <c r="DV7" s="1127"/>
      <c r="DW7" s="1128"/>
      <c r="DX7" s="1128"/>
      <c r="DY7" s="1128"/>
      <c r="DZ7" s="1129"/>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392</v>
      </c>
      <c r="B23" s="965" t="s">
        <v>393</v>
      </c>
      <c r="C23" s="966"/>
      <c r="D23" s="966"/>
      <c r="E23" s="966"/>
      <c r="F23" s="966"/>
      <c r="G23" s="966"/>
      <c r="H23" s="966"/>
      <c r="I23" s="966"/>
      <c r="J23" s="966"/>
      <c r="K23" s="966"/>
      <c r="L23" s="966"/>
      <c r="M23" s="966"/>
      <c r="N23" s="966"/>
      <c r="O23" s="966"/>
      <c r="P23" s="976"/>
      <c r="Q23" s="1095">
        <v>27367</v>
      </c>
      <c r="R23" s="1089"/>
      <c r="S23" s="1089"/>
      <c r="T23" s="1089"/>
      <c r="U23" s="1089"/>
      <c r="V23" s="1089">
        <v>26393</v>
      </c>
      <c r="W23" s="1089"/>
      <c r="X23" s="1089"/>
      <c r="Y23" s="1089"/>
      <c r="Z23" s="1089"/>
      <c r="AA23" s="1089">
        <v>974</v>
      </c>
      <c r="AB23" s="1089"/>
      <c r="AC23" s="1089"/>
      <c r="AD23" s="1089"/>
      <c r="AE23" s="1096"/>
      <c r="AF23" s="1097">
        <v>879</v>
      </c>
      <c r="AG23" s="1089"/>
      <c r="AH23" s="1089"/>
      <c r="AI23" s="1089"/>
      <c r="AJ23" s="1098"/>
      <c r="AK23" s="1099"/>
      <c r="AL23" s="1100"/>
      <c r="AM23" s="1100"/>
      <c r="AN23" s="1100"/>
      <c r="AO23" s="1100"/>
      <c r="AP23" s="1089">
        <v>15928</v>
      </c>
      <c r="AQ23" s="1089"/>
      <c r="AR23" s="1089"/>
      <c r="AS23" s="1089"/>
      <c r="AT23" s="1089"/>
      <c r="AU23" s="1090"/>
      <c r="AV23" s="1090"/>
      <c r="AW23" s="1090"/>
      <c r="AX23" s="1090"/>
      <c r="AY23" s="1091"/>
      <c r="AZ23" s="1092" t="s">
        <v>394</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405</v>
      </c>
      <c r="C28" s="1076"/>
      <c r="D28" s="1076"/>
      <c r="E28" s="1076"/>
      <c r="F28" s="1076"/>
      <c r="G28" s="1076"/>
      <c r="H28" s="1076"/>
      <c r="I28" s="1076"/>
      <c r="J28" s="1076"/>
      <c r="K28" s="1076"/>
      <c r="L28" s="1076"/>
      <c r="M28" s="1076"/>
      <c r="N28" s="1076"/>
      <c r="O28" s="1076"/>
      <c r="P28" s="1077"/>
      <c r="Q28" s="1078">
        <v>4093</v>
      </c>
      <c r="R28" s="1079"/>
      <c r="S28" s="1079"/>
      <c r="T28" s="1079"/>
      <c r="U28" s="1079"/>
      <c r="V28" s="1079">
        <v>3933</v>
      </c>
      <c r="W28" s="1079"/>
      <c r="X28" s="1079"/>
      <c r="Y28" s="1079"/>
      <c r="Z28" s="1079"/>
      <c r="AA28" s="1079">
        <v>160</v>
      </c>
      <c r="AB28" s="1079"/>
      <c r="AC28" s="1079"/>
      <c r="AD28" s="1079"/>
      <c r="AE28" s="1080"/>
      <c r="AF28" s="1081">
        <v>160</v>
      </c>
      <c r="AG28" s="1079"/>
      <c r="AH28" s="1079"/>
      <c r="AI28" s="1079"/>
      <c r="AJ28" s="1082"/>
      <c r="AK28" s="1070" t="s">
        <v>592</v>
      </c>
      <c r="AL28" s="1071"/>
      <c r="AM28" s="1071"/>
      <c r="AN28" s="1071"/>
      <c r="AO28" s="1071"/>
      <c r="AP28" s="1071" t="s">
        <v>592</v>
      </c>
      <c r="AQ28" s="1071"/>
      <c r="AR28" s="1071"/>
      <c r="AS28" s="1071"/>
      <c r="AT28" s="1071"/>
      <c r="AU28" s="1071" t="s">
        <v>592</v>
      </c>
      <c r="AV28" s="1071"/>
      <c r="AW28" s="1071"/>
      <c r="AX28" s="1071"/>
      <c r="AY28" s="1071"/>
      <c r="AZ28" s="1072" t="s">
        <v>592</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406</v>
      </c>
      <c r="C29" s="1059"/>
      <c r="D29" s="1059"/>
      <c r="E29" s="1059"/>
      <c r="F29" s="1059"/>
      <c r="G29" s="1059"/>
      <c r="H29" s="1059"/>
      <c r="I29" s="1059"/>
      <c r="J29" s="1059"/>
      <c r="K29" s="1059"/>
      <c r="L29" s="1059"/>
      <c r="M29" s="1059"/>
      <c r="N29" s="1059"/>
      <c r="O29" s="1059"/>
      <c r="P29" s="1060"/>
      <c r="Q29" s="1066">
        <v>4535</v>
      </c>
      <c r="R29" s="1067"/>
      <c r="S29" s="1067"/>
      <c r="T29" s="1067"/>
      <c r="U29" s="1067"/>
      <c r="V29" s="1067">
        <v>4309</v>
      </c>
      <c r="W29" s="1067"/>
      <c r="X29" s="1067"/>
      <c r="Y29" s="1067"/>
      <c r="Z29" s="1067"/>
      <c r="AA29" s="1067">
        <v>225</v>
      </c>
      <c r="AB29" s="1067"/>
      <c r="AC29" s="1067"/>
      <c r="AD29" s="1067"/>
      <c r="AE29" s="1068"/>
      <c r="AF29" s="1063">
        <v>225</v>
      </c>
      <c r="AG29" s="1064"/>
      <c r="AH29" s="1064"/>
      <c r="AI29" s="1064"/>
      <c r="AJ29" s="1065"/>
      <c r="AK29" s="1008" t="s">
        <v>592</v>
      </c>
      <c r="AL29" s="999"/>
      <c r="AM29" s="999"/>
      <c r="AN29" s="999"/>
      <c r="AO29" s="999"/>
      <c r="AP29" s="999" t="s">
        <v>592</v>
      </c>
      <c r="AQ29" s="999"/>
      <c r="AR29" s="999"/>
      <c r="AS29" s="999"/>
      <c r="AT29" s="999"/>
      <c r="AU29" s="999" t="s">
        <v>592</v>
      </c>
      <c r="AV29" s="999"/>
      <c r="AW29" s="999"/>
      <c r="AX29" s="999"/>
      <c r="AY29" s="999"/>
      <c r="AZ29" s="1069" t="s">
        <v>592</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407</v>
      </c>
      <c r="C30" s="1059"/>
      <c r="D30" s="1059"/>
      <c r="E30" s="1059"/>
      <c r="F30" s="1059"/>
      <c r="G30" s="1059"/>
      <c r="H30" s="1059"/>
      <c r="I30" s="1059"/>
      <c r="J30" s="1059"/>
      <c r="K30" s="1059"/>
      <c r="L30" s="1059"/>
      <c r="M30" s="1059"/>
      <c r="N30" s="1059"/>
      <c r="O30" s="1059"/>
      <c r="P30" s="1060"/>
      <c r="Q30" s="1066">
        <v>25</v>
      </c>
      <c r="R30" s="1067"/>
      <c r="S30" s="1067"/>
      <c r="T30" s="1067"/>
      <c r="U30" s="1067"/>
      <c r="V30" s="1067">
        <v>20</v>
      </c>
      <c r="W30" s="1067"/>
      <c r="X30" s="1067"/>
      <c r="Y30" s="1067"/>
      <c r="Z30" s="1067"/>
      <c r="AA30" s="1067">
        <v>5</v>
      </c>
      <c r="AB30" s="1067"/>
      <c r="AC30" s="1067"/>
      <c r="AD30" s="1067"/>
      <c r="AE30" s="1068"/>
      <c r="AF30" s="1063">
        <v>5</v>
      </c>
      <c r="AG30" s="1064"/>
      <c r="AH30" s="1064"/>
      <c r="AI30" s="1064"/>
      <c r="AJ30" s="1065"/>
      <c r="AK30" s="1008" t="s">
        <v>592</v>
      </c>
      <c r="AL30" s="999"/>
      <c r="AM30" s="999"/>
      <c r="AN30" s="999"/>
      <c r="AO30" s="999"/>
      <c r="AP30" s="999" t="s">
        <v>592</v>
      </c>
      <c r="AQ30" s="999"/>
      <c r="AR30" s="999"/>
      <c r="AS30" s="999"/>
      <c r="AT30" s="999"/>
      <c r="AU30" s="999" t="s">
        <v>592</v>
      </c>
      <c r="AV30" s="999"/>
      <c r="AW30" s="999"/>
      <c r="AX30" s="999"/>
      <c r="AY30" s="999"/>
      <c r="AZ30" s="1069" t="s">
        <v>592</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408</v>
      </c>
      <c r="C31" s="1059"/>
      <c r="D31" s="1059"/>
      <c r="E31" s="1059"/>
      <c r="F31" s="1059"/>
      <c r="G31" s="1059"/>
      <c r="H31" s="1059"/>
      <c r="I31" s="1059"/>
      <c r="J31" s="1059"/>
      <c r="K31" s="1059"/>
      <c r="L31" s="1059"/>
      <c r="M31" s="1059"/>
      <c r="N31" s="1059"/>
      <c r="O31" s="1059"/>
      <c r="P31" s="1060"/>
      <c r="Q31" s="1066">
        <v>547</v>
      </c>
      <c r="R31" s="1067"/>
      <c r="S31" s="1067"/>
      <c r="T31" s="1067"/>
      <c r="U31" s="1067"/>
      <c r="V31" s="1067">
        <v>536</v>
      </c>
      <c r="W31" s="1067"/>
      <c r="X31" s="1067"/>
      <c r="Y31" s="1067"/>
      <c r="Z31" s="1067"/>
      <c r="AA31" s="1067">
        <v>11</v>
      </c>
      <c r="AB31" s="1067"/>
      <c r="AC31" s="1067"/>
      <c r="AD31" s="1067"/>
      <c r="AE31" s="1068"/>
      <c r="AF31" s="1063">
        <v>11</v>
      </c>
      <c r="AG31" s="1064"/>
      <c r="AH31" s="1064"/>
      <c r="AI31" s="1064"/>
      <c r="AJ31" s="1065"/>
      <c r="AK31" s="1008" t="s">
        <v>592</v>
      </c>
      <c r="AL31" s="999"/>
      <c r="AM31" s="999"/>
      <c r="AN31" s="999"/>
      <c r="AO31" s="999"/>
      <c r="AP31" s="999" t="s">
        <v>592</v>
      </c>
      <c r="AQ31" s="999"/>
      <c r="AR31" s="999"/>
      <c r="AS31" s="999"/>
      <c r="AT31" s="999"/>
      <c r="AU31" s="999" t="s">
        <v>592</v>
      </c>
      <c r="AV31" s="999"/>
      <c r="AW31" s="999"/>
      <c r="AX31" s="999"/>
      <c r="AY31" s="999"/>
      <c r="AZ31" s="1069" t="s">
        <v>592</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409</v>
      </c>
      <c r="C32" s="1059"/>
      <c r="D32" s="1059"/>
      <c r="E32" s="1059"/>
      <c r="F32" s="1059"/>
      <c r="G32" s="1059"/>
      <c r="H32" s="1059"/>
      <c r="I32" s="1059"/>
      <c r="J32" s="1059"/>
      <c r="K32" s="1059"/>
      <c r="L32" s="1059"/>
      <c r="M32" s="1059"/>
      <c r="N32" s="1059"/>
      <c r="O32" s="1059"/>
      <c r="P32" s="1060"/>
      <c r="Q32" s="1066">
        <v>1020</v>
      </c>
      <c r="R32" s="1067"/>
      <c r="S32" s="1067"/>
      <c r="T32" s="1067"/>
      <c r="U32" s="1067"/>
      <c r="V32" s="1067">
        <v>927</v>
      </c>
      <c r="W32" s="1067"/>
      <c r="X32" s="1067"/>
      <c r="Y32" s="1067"/>
      <c r="Z32" s="1067"/>
      <c r="AA32" s="1067">
        <v>93</v>
      </c>
      <c r="AB32" s="1067"/>
      <c r="AC32" s="1067"/>
      <c r="AD32" s="1067"/>
      <c r="AE32" s="1068"/>
      <c r="AF32" s="1063">
        <v>948</v>
      </c>
      <c r="AG32" s="1064"/>
      <c r="AH32" s="1064"/>
      <c r="AI32" s="1064"/>
      <c r="AJ32" s="1065"/>
      <c r="AK32" s="1008">
        <v>12</v>
      </c>
      <c r="AL32" s="999"/>
      <c r="AM32" s="999"/>
      <c r="AN32" s="999"/>
      <c r="AO32" s="999"/>
      <c r="AP32" s="999">
        <v>1193</v>
      </c>
      <c r="AQ32" s="999"/>
      <c r="AR32" s="999"/>
      <c r="AS32" s="999"/>
      <c r="AT32" s="999"/>
      <c r="AU32" s="999">
        <v>1</v>
      </c>
      <c r="AV32" s="999"/>
      <c r="AW32" s="999"/>
      <c r="AX32" s="999"/>
      <c r="AY32" s="999"/>
      <c r="AZ32" s="1069" t="s">
        <v>592</v>
      </c>
      <c r="BA32" s="1069"/>
      <c r="BB32" s="1069"/>
      <c r="BC32" s="1069"/>
      <c r="BD32" s="1069"/>
      <c r="BE32" s="1000" t="s">
        <v>410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411</v>
      </c>
      <c r="C33" s="1059"/>
      <c r="D33" s="1059"/>
      <c r="E33" s="1059"/>
      <c r="F33" s="1059"/>
      <c r="G33" s="1059"/>
      <c r="H33" s="1059"/>
      <c r="I33" s="1059"/>
      <c r="J33" s="1059"/>
      <c r="K33" s="1059"/>
      <c r="L33" s="1059"/>
      <c r="M33" s="1059"/>
      <c r="N33" s="1059"/>
      <c r="O33" s="1059"/>
      <c r="P33" s="1060"/>
      <c r="Q33" s="1066">
        <v>1517</v>
      </c>
      <c r="R33" s="1067"/>
      <c r="S33" s="1067"/>
      <c r="T33" s="1067"/>
      <c r="U33" s="1067"/>
      <c r="V33" s="1067">
        <v>1452</v>
      </c>
      <c r="W33" s="1067"/>
      <c r="X33" s="1067"/>
      <c r="Y33" s="1067"/>
      <c r="Z33" s="1067"/>
      <c r="AA33" s="1067">
        <v>64</v>
      </c>
      <c r="AB33" s="1067"/>
      <c r="AC33" s="1067"/>
      <c r="AD33" s="1067"/>
      <c r="AE33" s="1068"/>
      <c r="AF33" s="1063">
        <v>157</v>
      </c>
      <c r="AG33" s="1064"/>
      <c r="AH33" s="1064"/>
      <c r="AI33" s="1064"/>
      <c r="AJ33" s="1065"/>
      <c r="AK33" s="1008">
        <v>544</v>
      </c>
      <c r="AL33" s="999"/>
      <c r="AM33" s="999"/>
      <c r="AN33" s="999"/>
      <c r="AO33" s="999"/>
      <c r="AP33" s="999">
        <v>8833</v>
      </c>
      <c r="AQ33" s="999"/>
      <c r="AR33" s="999"/>
      <c r="AS33" s="999"/>
      <c r="AT33" s="999"/>
      <c r="AU33" s="999">
        <v>5723</v>
      </c>
      <c r="AV33" s="999"/>
      <c r="AW33" s="999"/>
      <c r="AX33" s="999"/>
      <c r="AY33" s="999"/>
      <c r="AZ33" s="1069" t="s">
        <v>592</v>
      </c>
      <c r="BA33" s="1069"/>
      <c r="BB33" s="1069"/>
      <c r="BC33" s="1069"/>
      <c r="BD33" s="1069"/>
      <c r="BE33" s="1000" t="s">
        <v>412</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413</v>
      </c>
      <c r="C34" s="1059"/>
      <c r="D34" s="1059"/>
      <c r="E34" s="1059"/>
      <c r="F34" s="1059"/>
      <c r="G34" s="1059"/>
      <c r="H34" s="1059"/>
      <c r="I34" s="1059"/>
      <c r="J34" s="1059"/>
      <c r="K34" s="1059"/>
      <c r="L34" s="1059"/>
      <c r="M34" s="1059"/>
      <c r="N34" s="1059"/>
      <c r="O34" s="1059"/>
      <c r="P34" s="1060"/>
      <c r="Q34" s="1066">
        <v>1967</v>
      </c>
      <c r="R34" s="1067"/>
      <c r="S34" s="1067"/>
      <c r="T34" s="1067"/>
      <c r="U34" s="1067"/>
      <c r="V34" s="1067">
        <v>1979</v>
      </c>
      <c r="W34" s="1067"/>
      <c r="X34" s="1067"/>
      <c r="Y34" s="1067"/>
      <c r="Z34" s="1067"/>
      <c r="AA34" s="1067">
        <v>-12</v>
      </c>
      <c r="AB34" s="1067"/>
      <c r="AC34" s="1067"/>
      <c r="AD34" s="1067"/>
      <c r="AE34" s="1068"/>
      <c r="AF34" s="1063">
        <v>246</v>
      </c>
      <c r="AG34" s="1064"/>
      <c r="AH34" s="1064"/>
      <c r="AI34" s="1064"/>
      <c r="AJ34" s="1065"/>
      <c r="AK34" s="1008">
        <v>460</v>
      </c>
      <c r="AL34" s="999"/>
      <c r="AM34" s="999"/>
      <c r="AN34" s="999"/>
      <c r="AO34" s="999"/>
      <c r="AP34" s="999">
        <v>332</v>
      </c>
      <c r="AQ34" s="999"/>
      <c r="AR34" s="999"/>
      <c r="AS34" s="999"/>
      <c r="AT34" s="999"/>
      <c r="AU34" s="999">
        <v>221</v>
      </c>
      <c r="AV34" s="999"/>
      <c r="AW34" s="999"/>
      <c r="AX34" s="999"/>
      <c r="AY34" s="999"/>
      <c r="AZ34" s="1069" t="s">
        <v>592</v>
      </c>
      <c r="BA34" s="1069"/>
      <c r="BB34" s="1069"/>
      <c r="BC34" s="1069"/>
      <c r="BD34" s="1069"/>
      <c r="BE34" s="1000" t="s">
        <v>410</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414</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392</v>
      </c>
      <c r="B63" s="965" t="s">
        <v>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1753</v>
      </c>
      <c r="AG63" s="987"/>
      <c r="AH63" s="987"/>
      <c r="AI63" s="987"/>
      <c r="AJ63" s="1050"/>
      <c r="AK63" s="1051"/>
      <c r="AL63" s="991"/>
      <c r="AM63" s="991"/>
      <c r="AN63" s="991"/>
      <c r="AO63" s="991"/>
      <c r="AP63" s="987">
        <v>10358</v>
      </c>
      <c r="AQ63" s="987"/>
      <c r="AR63" s="987"/>
      <c r="AS63" s="987"/>
      <c r="AT63" s="987"/>
      <c r="AU63" s="987">
        <v>5945</v>
      </c>
      <c r="AV63" s="987"/>
      <c r="AW63" s="987"/>
      <c r="AX63" s="987"/>
      <c r="AY63" s="987"/>
      <c r="AZ63" s="1045"/>
      <c r="BA63" s="1045"/>
      <c r="BB63" s="1045"/>
      <c r="BC63" s="1045"/>
      <c r="BD63" s="1045"/>
      <c r="BE63" s="988"/>
      <c r="BF63" s="988"/>
      <c r="BG63" s="988"/>
      <c r="BH63" s="988"/>
      <c r="BI63" s="989"/>
      <c r="BJ63" s="1046" t="s">
        <v>416</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418</v>
      </c>
      <c r="B66" s="1024"/>
      <c r="C66" s="1024"/>
      <c r="D66" s="1024"/>
      <c r="E66" s="1024"/>
      <c r="F66" s="1024"/>
      <c r="G66" s="1024"/>
      <c r="H66" s="1024"/>
      <c r="I66" s="1024"/>
      <c r="J66" s="1024"/>
      <c r="K66" s="1024"/>
      <c r="L66" s="1024"/>
      <c r="M66" s="1024"/>
      <c r="N66" s="1024"/>
      <c r="O66" s="1024"/>
      <c r="P66" s="1025"/>
      <c r="Q66" s="1029" t="s">
        <v>419</v>
      </c>
      <c r="R66" s="1030"/>
      <c r="S66" s="1030"/>
      <c r="T66" s="1030"/>
      <c r="U66" s="1031"/>
      <c r="V66" s="1029" t="s">
        <v>420</v>
      </c>
      <c r="W66" s="1030"/>
      <c r="X66" s="1030"/>
      <c r="Y66" s="1030"/>
      <c r="Z66" s="1031"/>
      <c r="AA66" s="1029" t="s">
        <v>421</v>
      </c>
      <c r="AB66" s="1030"/>
      <c r="AC66" s="1030"/>
      <c r="AD66" s="1030"/>
      <c r="AE66" s="1031"/>
      <c r="AF66" s="1035" t="s">
        <v>422</v>
      </c>
      <c r="AG66" s="1036"/>
      <c r="AH66" s="1036"/>
      <c r="AI66" s="1036"/>
      <c r="AJ66" s="1037"/>
      <c r="AK66" s="1029" t="s">
        <v>423</v>
      </c>
      <c r="AL66" s="1024"/>
      <c r="AM66" s="1024"/>
      <c r="AN66" s="1024"/>
      <c r="AO66" s="1025"/>
      <c r="AP66" s="1029" t="s">
        <v>424</v>
      </c>
      <c r="AQ66" s="1030"/>
      <c r="AR66" s="1030"/>
      <c r="AS66" s="1030"/>
      <c r="AT66" s="1031"/>
      <c r="AU66" s="1029" t="s">
        <v>425</v>
      </c>
      <c r="AV66" s="1030"/>
      <c r="AW66" s="1030"/>
      <c r="AX66" s="1030"/>
      <c r="AY66" s="1031"/>
      <c r="AZ66" s="1029" t="s">
        <v>380</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593</v>
      </c>
      <c r="C68" s="1014"/>
      <c r="D68" s="1014"/>
      <c r="E68" s="1014"/>
      <c r="F68" s="1014"/>
      <c r="G68" s="1014"/>
      <c r="H68" s="1014"/>
      <c r="I68" s="1014"/>
      <c r="J68" s="1014"/>
      <c r="K68" s="1014"/>
      <c r="L68" s="1014"/>
      <c r="M68" s="1014"/>
      <c r="N68" s="1014"/>
      <c r="O68" s="1014"/>
      <c r="P68" s="1015"/>
      <c r="Q68" s="1016">
        <v>1065</v>
      </c>
      <c r="R68" s="1010"/>
      <c r="S68" s="1010"/>
      <c r="T68" s="1010"/>
      <c r="U68" s="1010"/>
      <c r="V68" s="1010">
        <v>1062</v>
      </c>
      <c r="W68" s="1010"/>
      <c r="X68" s="1010"/>
      <c r="Y68" s="1010"/>
      <c r="Z68" s="1010"/>
      <c r="AA68" s="1010">
        <v>4</v>
      </c>
      <c r="AB68" s="1010"/>
      <c r="AC68" s="1010"/>
      <c r="AD68" s="1010"/>
      <c r="AE68" s="1010"/>
      <c r="AF68" s="1010">
        <v>4</v>
      </c>
      <c r="AG68" s="1010"/>
      <c r="AH68" s="1010"/>
      <c r="AI68" s="1010"/>
      <c r="AJ68" s="1010"/>
      <c r="AK68" s="1010" t="s">
        <v>592</v>
      </c>
      <c r="AL68" s="1010"/>
      <c r="AM68" s="1010"/>
      <c r="AN68" s="1010"/>
      <c r="AO68" s="1010"/>
      <c r="AP68" s="1010" t="s">
        <v>592</v>
      </c>
      <c r="AQ68" s="1010"/>
      <c r="AR68" s="1010"/>
      <c r="AS68" s="1010"/>
      <c r="AT68" s="1010"/>
      <c r="AU68" s="1010" t="s">
        <v>592</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594</v>
      </c>
      <c r="C69" s="1003"/>
      <c r="D69" s="1003"/>
      <c r="E69" s="1003"/>
      <c r="F69" s="1003"/>
      <c r="G69" s="1003"/>
      <c r="H69" s="1003"/>
      <c r="I69" s="1003"/>
      <c r="J69" s="1003"/>
      <c r="K69" s="1003"/>
      <c r="L69" s="1003"/>
      <c r="M69" s="1003"/>
      <c r="N69" s="1003"/>
      <c r="O69" s="1003"/>
      <c r="P69" s="1004"/>
      <c r="Q69" s="1005">
        <v>88</v>
      </c>
      <c r="R69" s="999"/>
      <c r="S69" s="999"/>
      <c r="T69" s="999"/>
      <c r="U69" s="999"/>
      <c r="V69" s="999">
        <v>76</v>
      </c>
      <c r="W69" s="999"/>
      <c r="X69" s="999"/>
      <c r="Y69" s="999"/>
      <c r="Z69" s="999"/>
      <c r="AA69" s="999">
        <v>12</v>
      </c>
      <c r="AB69" s="999"/>
      <c r="AC69" s="999"/>
      <c r="AD69" s="999"/>
      <c r="AE69" s="999"/>
      <c r="AF69" s="999">
        <v>12</v>
      </c>
      <c r="AG69" s="999"/>
      <c r="AH69" s="999"/>
      <c r="AI69" s="999"/>
      <c r="AJ69" s="999"/>
      <c r="AK69" s="999" t="s">
        <v>592</v>
      </c>
      <c r="AL69" s="999"/>
      <c r="AM69" s="999"/>
      <c r="AN69" s="999"/>
      <c r="AO69" s="999"/>
      <c r="AP69" s="999" t="s">
        <v>592</v>
      </c>
      <c r="AQ69" s="999"/>
      <c r="AR69" s="999"/>
      <c r="AS69" s="999"/>
      <c r="AT69" s="999"/>
      <c r="AU69" s="999" t="s">
        <v>592</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595</v>
      </c>
      <c r="C70" s="1003"/>
      <c r="D70" s="1003"/>
      <c r="E70" s="1003"/>
      <c r="F70" s="1003"/>
      <c r="G70" s="1003"/>
      <c r="H70" s="1003"/>
      <c r="I70" s="1003"/>
      <c r="J70" s="1003"/>
      <c r="K70" s="1003"/>
      <c r="L70" s="1003"/>
      <c r="M70" s="1003"/>
      <c r="N70" s="1003"/>
      <c r="O70" s="1003"/>
      <c r="P70" s="1004"/>
      <c r="Q70" s="1005">
        <v>6846</v>
      </c>
      <c r="R70" s="999"/>
      <c r="S70" s="999"/>
      <c r="T70" s="999"/>
      <c r="U70" s="999"/>
      <c r="V70" s="999">
        <v>6764</v>
      </c>
      <c r="W70" s="999"/>
      <c r="X70" s="999"/>
      <c r="Y70" s="999"/>
      <c r="Z70" s="999"/>
      <c r="AA70" s="999">
        <v>82</v>
      </c>
      <c r="AB70" s="999"/>
      <c r="AC70" s="999"/>
      <c r="AD70" s="999"/>
      <c r="AE70" s="999"/>
      <c r="AF70" s="999">
        <v>82</v>
      </c>
      <c r="AG70" s="999"/>
      <c r="AH70" s="999"/>
      <c r="AI70" s="999"/>
      <c r="AJ70" s="999"/>
      <c r="AK70" s="999" t="s">
        <v>592</v>
      </c>
      <c r="AL70" s="999"/>
      <c r="AM70" s="999"/>
      <c r="AN70" s="999"/>
      <c r="AO70" s="999"/>
      <c r="AP70" s="999" t="s">
        <v>592</v>
      </c>
      <c r="AQ70" s="999"/>
      <c r="AR70" s="999"/>
      <c r="AS70" s="999"/>
      <c r="AT70" s="999"/>
      <c r="AU70" s="999" t="s">
        <v>592</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596</v>
      </c>
      <c r="C71" s="1003"/>
      <c r="D71" s="1003"/>
      <c r="E71" s="1003"/>
      <c r="F71" s="1003"/>
      <c r="G71" s="1003"/>
      <c r="H71" s="1003"/>
      <c r="I71" s="1003"/>
      <c r="J71" s="1003"/>
      <c r="K71" s="1003"/>
      <c r="L71" s="1003"/>
      <c r="M71" s="1003"/>
      <c r="N71" s="1003"/>
      <c r="O71" s="1003"/>
      <c r="P71" s="1004"/>
      <c r="Q71" s="1005">
        <v>2557</v>
      </c>
      <c r="R71" s="999"/>
      <c r="S71" s="999"/>
      <c r="T71" s="999"/>
      <c r="U71" s="999"/>
      <c r="V71" s="999">
        <v>2512</v>
      </c>
      <c r="W71" s="999"/>
      <c r="X71" s="999"/>
      <c r="Y71" s="999"/>
      <c r="Z71" s="999"/>
      <c r="AA71" s="999">
        <v>45</v>
      </c>
      <c r="AB71" s="999"/>
      <c r="AC71" s="999"/>
      <c r="AD71" s="999"/>
      <c r="AE71" s="999"/>
      <c r="AF71" s="999">
        <v>45</v>
      </c>
      <c r="AG71" s="999"/>
      <c r="AH71" s="999"/>
      <c r="AI71" s="999"/>
      <c r="AJ71" s="999"/>
      <c r="AK71" s="999">
        <v>166</v>
      </c>
      <c r="AL71" s="999"/>
      <c r="AM71" s="999"/>
      <c r="AN71" s="999"/>
      <c r="AO71" s="999"/>
      <c r="AP71" s="999">
        <v>1721</v>
      </c>
      <c r="AQ71" s="999"/>
      <c r="AR71" s="999"/>
      <c r="AS71" s="999"/>
      <c r="AT71" s="999"/>
      <c r="AU71" s="999">
        <v>1485</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597</v>
      </c>
      <c r="C72" s="1003"/>
      <c r="D72" s="1003"/>
      <c r="E72" s="1003"/>
      <c r="F72" s="1003"/>
      <c r="G72" s="1003"/>
      <c r="H72" s="1003"/>
      <c r="I72" s="1003"/>
      <c r="J72" s="1003"/>
      <c r="K72" s="1003"/>
      <c r="L72" s="1003"/>
      <c r="M72" s="1003"/>
      <c r="N72" s="1003"/>
      <c r="O72" s="1003"/>
      <c r="P72" s="1004"/>
      <c r="Q72" s="1005">
        <v>12</v>
      </c>
      <c r="R72" s="999"/>
      <c r="S72" s="999"/>
      <c r="T72" s="999"/>
      <c r="U72" s="999"/>
      <c r="V72" s="999">
        <v>12</v>
      </c>
      <c r="W72" s="999"/>
      <c r="X72" s="999"/>
      <c r="Y72" s="999"/>
      <c r="Z72" s="999"/>
      <c r="AA72" s="999">
        <v>0</v>
      </c>
      <c r="AB72" s="999"/>
      <c r="AC72" s="999"/>
      <c r="AD72" s="999"/>
      <c r="AE72" s="999"/>
      <c r="AF72" s="999">
        <v>0</v>
      </c>
      <c r="AG72" s="999"/>
      <c r="AH72" s="999"/>
      <c r="AI72" s="999"/>
      <c r="AJ72" s="999"/>
      <c r="AK72" s="999">
        <v>1</v>
      </c>
      <c r="AL72" s="999"/>
      <c r="AM72" s="999"/>
      <c r="AN72" s="999"/>
      <c r="AO72" s="999"/>
      <c r="AP72" s="999" t="s">
        <v>592</v>
      </c>
      <c r="AQ72" s="999"/>
      <c r="AR72" s="999"/>
      <c r="AS72" s="999"/>
      <c r="AT72" s="999"/>
      <c r="AU72" s="999" t="s">
        <v>592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604</v>
      </c>
      <c r="C73" s="1003"/>
      <c r="D73" s="1003"/>
      <c r="E73" s="1003"/>
      <c r="F73" s="1003"/>
      <c r="G73" s="1003"/>
      <c r="H73" s="1003"/>
      <c r="I73" s="1003"/>
      <c r="J73" s="1003"/>
      <c r="K73" s="1003"/>
      <c r="L73" s="1003"/>
      <c r="M73" s="1003"/>
      <c r="N73" s="1003"/>
      <c r="O73" s="1003"/>
      <c r="P73" s="1004"/>
      <c r="Q73" s="1005">
        <v>222</v>
      </c>
      <c r="R73" s="999"/>
      <c r="S73" s="999"/>
      <c r="T73" s="999"/>
      <c r="U73" s="999"/>
      <c r="V73" s="999">
        <v>127</v>
      </c>
      <c r="W73" s="999"/>
      <c r="X73" s="999"/>
      <c r="Y73" s="999"/>
      <c r="Z73" s="999"/>
      <c r="AA73" s="999">
        <v>95</v>
      </c>
      <c r="AB73" s="999"/>
      <c r="AC73" s="999"/>
      <c r="AD73" s="999"/>
      <c r="AE73" s="999"/>
      <c r="AF73" s="999">
        <v>95</v>
      </c>
      <c r="AG73" s="999"/>
      <c r="AH73" s="999"/>
      <c r="AI73" s="999"/>
      <c r="AJ73" s="999"/>
      <c r="AK73" s="999" t="s">
        <v>592</v>
      </c>
      <c r="AL73" s="999"/>
      <c r="AM73" s="999"/>
      <c r="AN73" s="999"/>
      <c r="AO73" s="999"/>
      <c r="AP73" s="999" t="s">
        <v>592</v>
      </c>
      <c r="AQ73" s="999"/>
      <c r="AR73" s="999"/>
      <c r="AS73" s="999"/>
      <c r="AT73" s="999"/>
      <c r="AU73" s="999" t="s">
        <v>592</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605</v>
      </c>
      <c r="C74" s="1003"/>
      <c r="D74" s="1003"/>
      <c r="E74" s="1003"/>
      <c r="F74" s="1003"/>
      <c r="G74" s="1003"/>
      <c r="H74" s="1003"/>
      <c r="I74" s="1003"/>
      <c r="J74" s="1003"/>
      <c r="K74" s="1003"/>
      <c r="L74" s="1003"/>
      <c r="M74" s="1003"/>
      <c r="N74" s="1003"/>
      <c r="O74" s="1003"/>
      <c r="P74" s="1004"/>
      <c r="Q74" s="1005">
        <v>159547</v>
      </c>
      <c r="R74" s="999"/>
      <c r="S74" s="999"/>
      <c r="T74" s="999"/>
      <c r="U74" s="999"/>
      <c r="V74" s="999">
        <v>155011</v>
      </c>
      <c r="W74" s="999"/>
      <c r="X74" s="999"/>
      <c r="Y74" s="999"/>
      <c r="Z74" s="999"/>
      <c r="AA74" s="999">
        <v>4536</v>
      </c>
      <c r="AB74" s="999"/>
      <c r="AC74" s="999"/>
      <c r="AD74" s="999"/>
      <c r="AE74" s="999"/>
      <c r="AF74" s="999">
        <v>4536</v>
      </c>
      <c r="AG74" s="999"/>
      <c r="AH74" s="999"/>
      <c r="AI74" s="999"/>
      <c r="AJ74" s="999"/>
      <c r="AK74" s="999">
        <v>1201</v>
      </c>
      <c r="AL74" s="999"/>
      <c r="AM74" s="999"/>
      <c r="AN74" s="999"/>
      <c r="AO74" s="999"/>
      <c r="AP74" s="999" t="s">
        <v>592</v>
      </c>
      <c r="AQ74" s="999"/>
      <c r="AR74" s="999"/>
      <c r="AS74" s="999"/>
      <c r="AT74" s="999"/>
      <c r="AU74" s="999" t="s">
        <v>592</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392</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307</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307</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307</v>
      </c>
      <c r="DR109" s="924"/>
      <c r="DS109" s="924"/>
      <c r="DT109" s="924"/>
      <c r="DU109" s="925"/>
      <c r="DV109" s="926" t="s">
        <v>437</v>
      </c>
      <c r="DW109" s="924"/>
      <c r="DX109" s="924"/>
      <c r="DY109" s="924"/>
      <c r="DZ109" s="957"/>
    </row>
    <row r="110" spans="1:131" s="226" customFormat="1" ht="26.25" customHeight="1" x14ac:dyDescent="0.15">
      <c r="A110" s="835" t="s">
        <v>439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1642139</v>
      </c>
      <c r="AB110" s="917"/>
      <c r="AC110" s="917"/>
      <c r="AD110" s="917"/>
      <c r="AE110" s="918"/>
      <c r="AF110" s="919">
        <v>1618296</v>
      </c>
      <c r="AG110" s="917"/>
      <c r="AH110" s="917"/>
      <c r="AI110" s="917"/>
      <c r="AJ110" s="918"/>
      <c r="AK110" s="919">
        <v>1627463</v>
      </c>
      <c r="AL110" s="917"/>
      <c r="AM110" s="917"/>
      <c r="AN110" s="917"/>
      <c r="AO110" s="918"/>
      <c r="AP110" s="920">
        <v>17.2</v>
      </c>
      <c r="AQ110" s="921"/>
      <c r="AR110" s="921"/>
      <c r="AS110" s="921"/>
      <c r="AT110" s="922"/>
      <c r="AU110" s="958" t="s">
        <v>72</v>
      </c>
      <c r="AV110" s="959"/>
      <c r="AW110" s="959"/>
      <c r="AX110" s="959"/>
      <c r="AY110" s="959"/>
      <c r="AZ110" s="888" t="s">
        <v>440</v>
      </c>
      <c r="BA110" s="836"/>
      <c r="BB110" s="836"/>
      <c r="BC110" s="836"/>
      <c r="BD110" s="836"/>
      <c r="BE110" s="836"/>
      <c r="BF110" s="836"/>
      <c r="BG110" s="836"/>
      <c r="BH110" s="836"/>
      <c r="BI110" s="836"/>
      <c r="BJ110" s="836"/>
      <c r="BK110" s="836"/>
      <c r="BL110" s="836"/>
      <c r="BM110" s="836"/>
      <c r="BN110" s="836"/>
      <c r="BO110" s="836"/>
      <c r="BP110" s="837"/>
      <c r="BQ110" s="889">
        <v>16058335</v>
      </c>
      <c r="BR110" s="870"/>
      <c r="BS110" s="870"/>
      <c r="BT110" s="870"/>
      <c r="BU110" s="870"/>
      <c r="BV110" s="870">
        <v>16142675</v>
      </c>
      <c r="BW110" s="870"/>
      <c r="BX110" s="870"/>
      <c r="BY110" s="870"/>
      <c r="BZ110" s="870"/>
      <c r="CA110" s="870">
        <v>15928091</v>
      </c>
      <c r="CB110" s="870"/>
      <c r="CC110" s="870"/>
      <c r="CD110" s="870"/>
      <c r="CE110" s="870"/>
      <c r="CF110" s="894">
        <v>168.3</v>
      </c>
      <c r="CG110" s="895"/>
      <c r="CH110" s="895"/>
      <c r="CI110" s="895"/>
      <c r="CJ110" s="895"/>
      <c r="CK110" s="954" t="s">
        <v>441</v>
      </c>
      <c r="CL110" s="847"/>
      <c r="CM110" s="888" t="s">
        <v>442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443</v>
      </c>
      <c r="DH110" s="870"/>
      <c r="DI110" s="870"/>
      <c r="DJ110" s="870"/>
      <c r="DK110" s="870"/>
      <c r="DL110" s="870">
        <v>500000</v>
      </c>
      <c r="DM110" s="870"/>
      <c r="DN110" s="870"/>
      <c r="DO110" s="870"/>
      <c r="DP110" s="870"/>
      <c r="DQ110" s="870" t="s">
        <v>394</v>
      </c>
      <c r="DR110" s="870"/>
      <c r="DS110" s="870"/>
      <c r="DT110" s="870"/>
      <c r="DU110" s="870"/>
      <c r="DV110" s="871" t="s">
        <v>443</v>
      </c>
      <c r="DW110" s="871"/>
      <c r="DX110" s="871"/>
      <c r="DY110" s="871"/>
      <c r="DZ110" s="872"/>
    </row>
    <row r="111" spans="1:131" s="226" customFormat="1" ht="26.25" customHeight="1" x14ac:dyDescent="0.15">
      <c r="A111" s="802" t="s">
        <v>444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443</v>
      </c>
      <c r="AB111" s="947"/>
      <c r="AC111" s="947"/>
      <c r="AD111" s="947"/>
      <c r="AE111" s="948"/>
      <c r="AF111" s="949" t="s">
        <v>443</v>
      </c>
      <c r="AG111" s="947"/>
      <c r="AH111" s="947"/>
      <c r="AI111" s="947"/>
      <c r="AJ111" s="948"/>
      <c r="AK111" s="949" t="s">
        <v>443</v>
      </c>
      <c r="AL111" s="947"/>
      <c r="AM111" s="947"/>
      <c r="AN111" s="947"/>
      <c r="AO111" s="948"/>
      <c r="AP111" s="950" t="s">
        <v>443</v>
      </c>
      <c r="AQ111" s="951"/>
      <c r="AR111" s="951"/>
      <c r="AS111" s="951"/>
      <c r="AT111" s="952"/>
      <c r="AU111" s="960"/>
      <c r="AV111" s="961"/>
      <c r="AW111" s="961"/>
      <c r="AX111" s="961"/>
      <c r="AY111" s="961"/>
      <c r="AZ111" s="843" t="s">
        <v>445</v>
      </c>
      <c r="BA111" s="780"/>
      <c r="BB111" s="780"/>
      <c r="BC111" s="780"/>
      <c r="BD111" s="780"/>
      <c r="BE111" s="780"/>
      <c r="BF111" s="780"/>
      <c r="BG111" s="780"/>
      <c r="BH111" s="780"/>
      <c r="BI111" s="780"/>
      <c r="BJ111" s="780"/>
      <c r="BK111" s="780"/>
      <c r="BL111" s="780"/>
      <c r="BM111" s="780"/>
      <c r="BN111" s="780"/>
      <c r="BO111" s="780"/>
      <c r="BP111" s="781"/>
      <c r="BQ111" s="844">
        <v>229003</v>
      </c>
      <c r="BR111" s="845"/>
      <c r="BS111" s="845"/>
      <c r="BT111" s="845"/>
      <c r="BU111" s="845"/>
      <c r="BV111" s="845">
        <v>675500</v>
      </c>
      <c r="BW111" s="845"/>
      <c r="BX111" s="845"/>
      <c r="BY111" s="845"/>
      <c r="BZ111" s="845"/>
      <c r="CA111" s="845">
        <v>141875</v>
      </c>
      <c r="CB111" s="845"/>
      <c r="CC111" s="845"/>
      <c r="CD111" s="845"/>
      <c r="CE111" s="845"/>
      <c r="CF111" s="903">
        <v>1.5</v>
      </c>
      <c r="CG111" s="904"/>
      <c r="CH111" s="904"/>
      <c r="CI111" s="904"/>
      <c r="CJ111" s="904"/>
      <c r="CK111" s="955"/>
      <c r="CL111" s="849"/>
      <c r="CM111" s="843" t="s">
        <v>446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394</v>
      </c>
      <c r="DH111" s="845"/>
      <c r="DI111" s="845"/>
      <c r="DJ111" s="845"/>
      <c r="DK111" s="845"/>
      <c r="DL111" s="845" t="s">
        <v>443</v>
      </c>
      <c r="DM111" s="845"/>
      <c r="DN111" s="845"/>
      <c r="DO111" s="845"/>
      <c r="DP111" s="845"/>
      <c r="DQ111" s="845" t="s">
        <v>394</v>
      </c>
      <c r="DR111" s="845"/>
      <c r="DS111" s="845"/>
      <c r="DT111" s="845"/>
      <c r="DU111" s="845"/>
      <c r="DV111" s="822" t="s">
        <v>394</v>
      </c>
      <c r="DW111" s="822"/>
      <c r="DX111" s="822"/>
      <c r="DY111" s="822"/>
      <c r="DZ111" s="823"/>
    </row>
    <row r="112" spans="1:131" s="226" customFormat="1" ht="26.25" customHeight="1" x14ac:dyDescent="0.15">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443</v>
      </c>
      <c r="AB112" s="808"/>
      <c r="AC112" s="808"/>
      <c r="AD112" s="808"/>
      <c r="AE112" s="809"/>
      <c r="AF112" s="810" t="s">
        <v>443</v>
      </c>
      <c r="AG112" s="808"/>
      <c r="AH112" s="808"/>
      <c r="AI112" s="808"/>
      <c r="AJ112" s="809"/>
      <c r="AK112" s="810" t="s">
        <v>443</v>
      </c>
      <c r="AL112" s="808"/>
      <c r="AM112" s="808"/>
      <c r="AN112" s="808"/>
      <c r="AO112" s="809"/>
      <c r="AP112" s="852" t="s">
        <v>443</v>
      </c>
      <c r="AQ112" s="853"/>
      <c r="AR112" s="853"/>
      <c r="AS112" s="853"/>
      <c r="AT112" s="854"/>
      <c r="AU112" s="960"/>
      <c r="AV112" s="961"/>
      <c r="AW112" s="961"/>
      <c r="AX112" s="961"/>
      <c r="AY112" s="961"/>
      <c r="AZ112" s="843" t="s">
        <v>449</v>
      </c>
      <c r="BA112" s="780"/>
      <c r="BB112" s="780"/>
      <c r="BC112" s="780"/>
      <c r="BD112" s="780"/>
      <c r="BE112" s="780"/>
      <c r="BF112" s="780"/>
      <c r="BG112" s="780"/>
      <c r="BH112" s="780"/>
      <c r="BI112" s="780"/>
      <c r="BJ112" s="780"/>
      <c r="BK112" s="780"/>
      <c r="BL112" s="780"/>
      <c r="BM112" s="780"/>
      <c r="BN112" s="780"/>
      <c r="BO112" s="780"/>
      <c r="BP112" s="781"/>
      <c r="BQ112" s="844">
        <v>6180493</v>
      </c>
      <c r="BR112" s="845"/>
      <c r="BS112" s="845"/>
      <c r="BT112" s="845"/>
      <c r="BU112" s="845"/>
      <c r="BV112" s="845">
        <v>5926588</v>
      </c>
      <c r="BW112" s="845"/>
      <c r="BX112" s="845"/>
      <c r="BY112" s="845"/>
      <c r="BZ112" s="845"/>
      <c r="CA112" s="845">
        <v>5945172</v>
      </c>
      <c r="CB112" s="845"/>
      <c r="CC112" s="845"/>
      <c r="CD112" s="845"/>
      <c r="CE112" s="845"/>
      <c r="CF112" s="903">
        <v>62.8</v>
      </c>
      <c r="CG112" s="904"/>
      <c r="CH112" s="904"/>
      <c r="CI112" s="904"/>
      <c r="CJ112" s="904"/>
      <c r="CK112" s="955"/>
      <c r="CL112" s="849"/>
      <c r="CM112" s="843" t="s">
        <v>450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451</v>
      </c>
      <c r="DH112" s="845"/>
      <c r="DI112" s="845"/>
      <c r="DJ112" s="845"/>
      <c r="DK112" s="845"/>
      <c r="DL112" s="845" t="s">
        <v>443</v>
      </c>
      <c r="DM112" s="845"/>
      <c r="DN112" s="845"/>
      <c r="DO112" s="845"/>
      <c r="DP112" s="845"/>
      <c r="DQ112" s="845" t="s">
        <v>443</v>
      </c>
      <c r="DR112" s="845"/>
      <c r="DS112" s="845"/>
      <c r="DT112" s="845"/>
      <c r="DU112" s="845"/>
      <c r="DV112" s="822" t="s">
        <v>443</v>
      </c>
      <c r="DW112" s="822"/>
      <c r="DX112" s="822"/>
      <c r="DY112" s="822"/>
      <c r="DZ112" s="823"/>
    </row>
    <row r="113" spans="1:130" s="226" customFormat="1" ht="26.25" customHeight="1" x14ac:dyDescent="0.15">
      <c r="A113" s="942"/>
      <c r="B113" s="943"/>
      <c r="C113" s="780" t="s">
        <v>452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549477</v>
      </c>
      <c r="AB113" s="947"/>
      <c r="AC113" s="947"/>
      <c r="AD113" s="947"/>
      <c r="AE113" s="948"/>
      <c r="AF113" s="949">
        <v>539358</v>
      </c>
      <c r="AG113" s="947"/>
      <c r="AH113" s="947"/>
      <c r="AI113" s="947"/>
      <c r="AJ113" s="948"/>
      <c r="AK113" s="949">
        <v>543778</v>
      </c>
      <c r="AL113" s="947"/>
      <c r="AM113" s="947"/>
      <c r="AN113" s="947"/>
      <c r="AO113" s="948"/>
      <c r="AP113" s="950">
        <v>5.7</v>
      </c>
      <c r="AQ113" s="951"/>
      <c r="AR113" s="951"/>
      <c r="AS113" s="951"/>
      <c r="AT113" s="952"/>
      <c r="AU113" s="960"/>
      <c r="AV113" s="961"/>
      <c r="AW113" s="961"/>
      <c r="AX113" s="961"/>
      <c r="AY113" s="961"/>
      <c r="AZ113" s="843" t="s">
        <v>453</v>
      </c>
      <c r="BA113" s="780"/>
      <c r="BB113" s="780"/>
      <c r="BC113" s="780"/>
      <c r="BD113" s="780"/>
      <c r="BE113" s="780"/>
      <c r="BF113" s="780"/>
      <c r="BG113" s="780"/>
      <c r="BH113" s="780"/>
      <c r="BI113" s="780"/>
      <c r="BJ113" s="780"/>
      <c r="BK113" s="780"/>
      <c r="BL113" s="780"/>
      <c r="BM113" s="780"/>
      <c r="BN113" s="780"/>
      <c r="BO113" s="780"/>
      <c r="BP113" s="781"/>
      <c r="BQ113" s="844">
        <v>1759778</v>
      </c>
      <c r="BR113" s="845"/>
      <c r="BS113" s="845"/>
      <c r="BT113" s="845"/>
      <c r="BU113" s="845"/>
      <c r="BV113" s="845">
        <v>1641229</v>
      </c>
      <c r="BW113" s="845"/>
      <c r="BX113" s="845"/>
      <c r="BY113" s="845"/>
      <c r="BZ113" s="845"/>
      <c r="CA113" s="845">
        <v>1485046</v>
      </c>
      <c r="CB113" s="845"/>
      <c r="CC113" s="845"/>
      <c r="CD113" s="845"/>
      <c r="CE113" s="845"/>
      <c r="CF113" s="903">
        <v>15.7</v>
      </c>
      <c r="CG113" s="904"/>
      <c r="CH113" s="904"/>
      <c r="CI113" s="904"/>
      <c r="CJ113" s="904"/>
      <c r="CK113" s="955"/>
      <c r="CL113" s="849"/>
      <c r="CM113" s="843"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451</v>
      </c>
      <c r="DH113" s="808"/>
      <c r="DI113" s="808"/>
      <c r="DJ113" s="808"/>
      <c r="DK113" s="809"/>
      <c r="DL113" s="810" t="s">
        <v>443</v>
      </c>
      <c r="DM113" s="808"/>
      <c r="DN113" s="808"/>
      <c r="DO113" s="808"/>
      <c r="DP113" s="809"/>
      <c r="DQ113" s="810" t="s">
        <v>443</v>
      </c>
      <c r="DR113" s="808"/>
      <c r="DS113" s="808"/>
      <c r="DT113" s="808"/>
      <c r="DU113" s="809"/>
      <c r="DV113" s="852" t="s">
        <v>443</v>
      </c>
      <c r="DW113" s="853"/>
      <c r="DX113" s="853"/>
      <c r="DY113" s="853"/>
      <c r="DZ113" s="854"/>
    </row>
    <row r="114" spans="1:130" s="226" customFormat="1" ht="26.25" customHeight="1" x14ac:dyDescent="0.15">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184024</v>
      </c>
      <c r="AB114" s="808"/>
      <c r="AC114" s="808"/>
      <c r="AD114" s="808"/>
      <c r="AE114" s="809"/>
      <c r="AF114" s="810">
        <v>188499</v>
      </c>
      <c r="AG114" s="808"/>
      <c r="AH114" s="808"/>
      <c r="AI114" s="808"/>
      <c r="AJ114" s="809"/>
      <c r="AK114" s="810">
        <v>200206</v>
      </c>
      <c r="AL114" s="808"/>
      <c r="AM114" s="808"/>
      <c r="AN114" s="808"/>
      <c r="AO114" s="809"/>
      <c r="AP114" s="852">
        <v>2.1</v>
      </c>
      <c r="AQ114" s="853"/>
      <c r="AR114" s="853"/>
      <c r="AS114" s="853"/>
      <c r="AT114" s="854"/>
      <c r="AU114" s="960"/>
      <c r="AV114" s="961"/>
      <c r="AW114" s="961"/>
      <c r="AX114" s="961"/>
      <c r="AY114" s="961"/>
      <c r="AZ114" s="843" t="s">
        <v>456</v>
      </c>
      <c r="BA114" s="780"/>
      <c r="BB114" s="780"/>
      <c r="BC114" s="780"/>
      <c r="BD114" s="780"/>
      <c r="BE114" s="780"/>
      <c r="BF114" s="780"/>
      <c r="BG114" s="780"/>
      <c r="BH114" s="780"/>
      <c r="BI114" s="780"/>
      <c r="BJ114" s="780"/>
      <c r="BK114" s="780"/>
      <c r="BL114" s="780"/>
      <c r="BM114" s="780"/>
      <c r="BN114" s="780"/>
      <c r="BO114" s="780"/>
      <c r="BP114" s="781"/>
      <c r="BQ114" s="844">
        <v>1421368</v>
      </c>
      <c r="BR114" s="845"/>
      <c r="BS114" s="845"/>
      <c r="BT114" s="845"/>
      <c r="BU114" s="845"/>
      <c r="BV114" s="845">
        <v>1490377</v>
      </c>
      <c r="BW114" s="845"/>
      <c r="BX114" s="845"/>
      <c r="BY114" s="845"/>
      <c r="BZ114" s="845"/>
      <c r="CA114" s="845">
        <v>1401507</v>
      </c>
      <c r="CB114" s="845"/>
      <c r="CC114" s="845"/>
      <c r="CD114" s="845"/>
      <c r="CE114" s="845"/>
      <c r="CF114" s="903">
        <v>14.8</v>
      </c>
      <c r="CG114" s="904"/>
      <c r="CH114" s="904"/>
      <c r="CI114" s="904"/>
      <c r="CJ114" s="904"/>
      <c r="CK114" s="955"/>
      <c r="CL114" s="849"/>
      <c r="CM114" s="843"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451</v>
      </c>
      <c r="DH114" s="808"/>
      <c r="DI114" s="808"/>
      <c r="DJ114" s="808"/>
      <c r="DK114" s="809"/>
      <c r="DL114" s="810" t="s">
        <v>443</v>
      </c>
      <c r="DM114" s="808"/>
      <c r="DN114" s="808"/>
      <c r="DO114" s="808"/>
      <c r="DP114" s="809"/>
      <c r="DQ114" s="810" t="s">
        <v>443</v>
      </c>
      <c r="DR114" s="808"/>
      <c r="DS114" s="808"/>
      <c r="DT114" s="808"/>
      <c r="DU114" s="809"/>
      <c r="DV114" s="852" t="s">
        <v>443</v>
      </c>
      <c r="DW114" s="853"/>
      <c r="DX114" s="853"/>
      <c r="DY114" s="853"/>
      <c r="DZ114" s="854"/>
    </row>
    <row r="115" spans="1:130" s="226" customFormat="1" ht="26.25" customHeight="1" x14ac:dyDescent="0.15">
      <c r="A115" s="942"/>
      <c r="B115" s="943"/>
      <c r="C115" s="780" t="s">
        <v>458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33443</v>
      </c>
      <c r="AB115" s="947"/>
      <c r="AC115" s="947"/>
      <c r="AD115" s="947"/>
      <c r="AE115" s="948"/>
      <c r="AF115" s="949">
        <v>32784</v>
      </c>
      <c r="AG115" s="947"/>
      <c r="AH115" s="947"/>
      <c r="AI115" s="947"/>
      <c r="AJ115" s="948"/>
      <c r="AK115" s="949">
        <v>33982</v>
      </c>
      <c r="AL115" s="947"/>
      <c r="AM115" s="947"/>
      <c r="AN115" s="947"/>
      <c r="AO115" s="948"/>
      <c r="AP115" s="950">
        <v>0.4</v>
      </c>
      <c r="AQ115" s="951"/>
      <c r="AR115" s="951"/>
      <c r="AS115" s="951"/>
      <c r="AT115" s="952"/>
      <c r="AU115" s="960"/>
      <c r="AV115" s="961"/>
      <c r="AW115" s="961"/>
      <c r="AX115" s="961"/>
      <c r="AY115" s="961"/>
      <c r="AZ115" s="843" t="s">
        <v>459</v>
      </c>
      <c r="BA115" s="780"/>
      <c r="BB115" s="780"/>
      <c r="BC115" s="780"/>
      <c r="BD115" s="780"/>
      <c r="BE115" s="780"/>
      <c r="BF115" s="780"/>
      <c r="BG115" s="780"/>
      <c r="BH115" s="780"/>
      <c r="BI115" s="780"/>
      <c r="BJ115" s="780"/>
      <c r="BK115" s="780"/>
      <c r="BL115" s="780"/>
      <c r="BM115" s="780"/>
      <c r="BN115" s="780"/>
      <c r="BO115" s="780"/>
      <c r="BP115" s="781"/>
      <c r="BQ115" s="844" t="s">
        <v>451</v>
      </c>
      <c r="BR115" s="845"/>
      <c r="BS115" s="845"/>
      <c r="BT115" s="845"/>
      <c r="BU115" s="845"/>
      <c r="BV115" s="845" t="s">
        <v>443</v>
      </c>
      <c r="BW115" s="845"/>
      <c r="BX115" s="845"/>
      <c r="BY115" s="845"/>
      <c r="BZ115" s="845"/>
      <c r="CA115" s="845" t="s">
        <v>443</v>
      </c>
      <c r="CB115" s="845"/>
      <c r="CC115" s="845"/>
      <c r="CD115" s="845"/>
      <c r="CE115" s="845"/>
      <c r="CF115" s="903" t="s">
        <v>443</v>
      </c>
      <c r="CG115" s="904"/>
      <c r="CH115" s="904"/>
      <c r="CI115" s="904"/>
      <c r="CJ115" s="904"/>
      <c r="CK115" s="955"/>
      <c r="CL115" s="849"/>
      <c r="CM115" s="843" t="s">
        <v>460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451</v>
      </c>
      <c r="DH115" s="808"/>
      <c r="DI115" s="808"/>
      <c r="DJ115" s="808"/>
      <c r="DK115" s="809"/>
      <c r="DL115" s="810" t="s">
        <v>443</v>
      </c>
      <c r="DM115" s="808"/>
      <c r="DN115" s="808"/>
      <c r="DO115" s="808"/>
      <c r="DP115" s="809"/>
      <c r="DQ115" s="810" t="s">
        <v>451</v>
      </c>
      <c r="DR115" s="808"/>
      <c r="DS115" s="808"/>
      <c r="DT115" s="808"/>
      <c r="DU115" s="809"/>
      <c r="DV115" s="852" t="s">
        <v>451</v>
      </c>
      <c r="DW115" s="853"/>
      <c r="DX115" s="853"/>
      <c r="DY115" s="853"/>
      <c r="DZ115" s="854"/>
    </row>
    <row r="116" spans="1:130" s="226" customFormat="1" ht="26.25" customHeight="1" x14ac:dyDescent="0.15">
      <c r="A116" s="944"/>
      <c r="B116" s="945"/>
      <c r="C116" s="867" t="s">
        <v>461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443</v>
      </c>
      <c r="AB116" s="808"/>
      <c r="AC116" s="808"/>
      <c r="AD116" s="808"/>
      <c r="AE116" s="809"/>
      <c r="AF116" s="810" t="s">
        <v>451</v>
      </c>
      <c r="AG116" s="808"/>
      <c r="AH116" s="808"/>
      <c r="AI116" s="808"/>
      <c r="AJ116" s="809"/>
      <c r="AK116" s="810" t="s">
        <v>451</v>
      </c>
      <c r="AL116" s="808"/>
      <c r="AM116" s="808"/>
      <c r="AN116" s="808"/>
      <c r="AO116" s="809"/>
      <c r="AP116" s="852" t="s">
        <v>443</v>
      </c>
      <c r="AQ116" s="853"/>
      <c r="AR116" s="853"/>
      <c r="AS116" s="853"/>
      <c r="AT116" s="854"/>
      <c r="AU116" s="960"/>
      <c r="AV116" s="961"/>
      <c r="AW116" s="961"/>
      <c r="AX116" s="961"/>
      <c r="AY116" s="961"/>
      <c r="AZ116" s="937" t="s">
        <v>462</v>
      </c>
      <c r="BA116" s="938"/>
      <c r="BB116" s="938"/>
      <c r="BC116" s="938"/>
      <c r="BD116" s="938"/>
      <c r="BE116" s="938"/>
      <c r="BF116" s="938"/>
      <c r="BG116" s="938"/>
      <c r="BH116" s="938"/>
      <c r="BI116" s="938"/>
      <c r="BJ116" s="938"/>
      <c r="BK116" s="938"/>
      <c r="BL116" s="938"/>
      <c r="BM116" s="938"/>
      <c r="BN116" s="938"/>
      <c r="BO116" s="938"/>
      <c r="BP116" s="939"/>
      <c r="BQ116" s="844" t="s">
        <v>443</v>
      </c>
      <c r="BR116" s="845"/>
      <c r="BS116" s="845"/>
      <c r="BT116" s="845"/>
      <c r="BU116" s="845"/>
      <c r="BV116" s="845" t="s">
        <v>451</v>
      </c>
      <c r="BW116" s="845"/>
      <c r="BX116" s="845"/>
      <c r="BY116" s="845"/>
      <c r="BZ116" s="845"/>
      <c r="CA116" s="845" t="s">
        <v>451</v>
      </c>
      <c r="CB116" s="845"/>
      <c r="CC116" s="845"/>
      <c r="CD116" s="845"/>
      <c r="CE116" s="845"/>
      <c r="CF116" s="903" t="s">
        <v>443</v>
      </c>
      <c r="CG116" s="904"/>
      <c r="CH116" s="904"/>
      <c r="CI116" s="904"/>
      <c r="CJ116" s="904"/>
      <c r="CK116" s="955"/>
      <c r="CL116" s="849"/>
      <c r="CM116" s="843" t="s">
        <v>463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229003</v>
      </c>
      <c r="DH116" s="808"/>
      <c r="DI116" s="808"/>
      <c r="DJ116" s="808"/>
      <c r="DK116" s="809"/>
      <c r="DL116" s="810">
        <v>175500</v>
      </c>
      <c r="DM116" s="808"/>
      <c r="DN116" s="808"/>
      <c r="DO116" s="808"/>
      <c r="DP116" s="809"/>
      <c r="DQ116" s="810">
        <v>141875</v>
      </c>
      <c r="DR116" s="808"/>
      <c r="DS116" s="808"/>
      <c r="DT116" s="808"/>
      <c r="DU116" s="809"/>
      <c r="DV116" s="852">
        <v>1.5</v>
      </c>
      <c r="DW116" s="853"/>
      <c r="DX116" s="853"/>
      <c r="DY116" s="853"/>
      <c r="DZ116" s="854"/>
    </row>
    <row r="117" spans="1:130" s="226"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464</v>
      </c>
      <c r="Z117" s="925"/>
      <c r="AA117" s="930">
        <v>2409083</v>
      </c>
      <c r="AB117" s="931"/>
      <c r="AC117" s="931"/>
      <c r="AD117" s="931"/>
      <c r="AE117" s="932"/>
      <c r="AF117" s="933">
        <v>2378937</v>
      </c>
      <c r="AG117" s="931"/>
      <c r="AH117" s="931"/>
      <c r="AI117" s="931"/>
      <c r="AJ117" s="932"/>
      <c r="AK117" s="933">
        <v>2405429</v>
      </c>
      <c r="AL117" s="931"/>
      <c r="AM117" s="931"/>
      <c r="AN117" s="931"/>
      <c r="AO117" s="932"/>
      <c r="AP117" s="934"/>
      <c r="AQ117" s="935"/>
      <c r="AR117" s="935"/>
      <c r="AS117" s="935"/>
      <c r="AT117" s="936"/>
      <c r="AU117" s="960"/>
      <c r="AV117" s="961"/>
      <c r="AW117" s="961"/>
      <c r="AX117" s="961"/>
      <c r="AY117" s="961"/>
      <c r="AZ117" s="891" t="s">
        <v>465</v>
      </c>
      <c r="BA117" s="892"/>
      <c r="BB117" s="892"/>
      <c r="BC117" s="892"/>
      <c r="BD117" s="892"/>
      <c r="BE117" s="892"/>
      <c r="BF117" s="892"/>
      <c r="BG117" s="892"/>
      <c r="BH117" s="892"/>
      <c r="BI117" s="892"/>
      <c r="BJ117" s="892"/>
      <c r="BK117" s="892"/>
      <c r="BL117" s="892"/>
      <c r="BM117" s="892"/>
      <c r="BN117" s="892"/>
      <c r="BO117" s="892"/>
      <c r="BP117" s="893"/>
      <c r="BQ117" s="844" t="s">
        <v>466</v>
      </c>
      <c r="BR117" s="845"/>
      <c r="BS117" s="845"/>
      <c r="BT117" s="845"/>
      <c r="BU117" s="845"/>
      <c r="BV117" s="845" t="s">
        <v>394</v>
      </c>
      <c r="BW117" s="845"/>
      <c r="BX117" s="845"/>
      <c r="BY117" s="845"/>
      <c r="BZ117" s="845"/>
      <c r="CA117" s="845" t="s">
        <v>245</v>
      </c>
      <c r="CB117" s="845"/>
      <c r="CC117" s="845"/>
      <c r="CD117" s="845"/>
      <c r="CE117" s="845"/>
      <c r="CF117" s="903" t="s">
        <v>245</v>
      </c>
      <c r="CG117" s="904"/>
      <c r="CH117" s="904"/>
      <c r="CI117" s="904"/>
      <c r="CJ117" s="904"/>
      <c r="CK117" s="955"/>
      <c r="CL117" s="849"/>
      <c r="CM117" s="843" t="s">
        <v>467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245</v>
      </c>
      <c r="DH117" s="808"/>
      <c r="DI117" s="808"/>
      <c r="DJ117" s="808"/>
      <c r="DK117" s="809"/>
      <c r="DL117" s="810" t="s">
        <v>468</v>
      </c>
      <c r="DM117" s="808"/>
      <c r="DN117" s="808"/>
      <c r="DO117" s="808"/>
      <c r="DP117" s="809"/>
      <c r="DQ117" s="810" t="s">
        <v>245</v>
      </c>
      <c r="DR117" s="808"/>
      <c r="DS117" s="808"/>
      <c r="DT117" s="808"/>
      <c r="DU117" s="809"/>
      <c r="DV117" s="852" t="s">
        <v>394</v>
      </c>
      <c r="DW117" s="853"/>
      <c r="DX117" s="853"/>
      <c r="DY117" s="853"/>
      <c r="DZ117" s="854"/>
    </row>
    <row r="118" spans="1:130" s="226" customFormat="1" ht="26.25" customHeight="1" x14ac:dyDescent="0.15">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307</v>
      </c>
      <c r="AL118" s="924"/>
      <c r="AM118" s="924"/>
      <c r="AN118" s="924"/>
      <c r="AO118" s="925"/>
      <c r="AP118" s="927" t="s">
        <v>437</v>
      </c>
      <c r="AQ118" s="928"/>
      <c r="AR118" s="928"/>
      <c r="AS118" s="928"/>
      <c r="AT118" s="929"/>
      <c r="AU118" s="960"/>
      <c r="AV118" s="961"/>
      <c r="AW118" s="961"/>
      <c r="AX118" s="961"/>
      <c r="AY118" s="961"/>
      <c r="AZ118" s="866" t="s">
        <v>469</v>
      </c>
      <c r="BA118" s="867"/>
      <c r="BB118" s="867"/>
      <c r="BC118" s="867"/>
      <c r="BD118" s="867"/>
      <c r="BE118" s="867"/>
      <c r="BF118" s="867"/>
      <c r="BG118" s="867"/>
      <c r="BH118" s="867"/>
      <c r="BI118" s="867"/>
      <c r="BJ118" s="867"/>
      <c r="BK118" s="867"/>
      <c r="BL118" s="867"/>
      <c r="BM118" s="867"/>
      <c r="BN118" s="867"/>
      <c r="BO118" s="867"/>
      <c r="BP118" s="868"/>
      <c r="BQ118" s="907" t="s">
        <v>470</v>
      </c>
      <c r="BR118" s="873"/>
      <c r="BS118" s="873"/>
      <c r="BT118" s="873"/>
      <c r="BU118" s="873"/>
      <c r="BV118" s="873" t="s">
        <v>468</v>
      </c>
      <c r="BW118" s="873"/>
      <c r="BX118" s="873"/>
      <c r="BY118" s="873"/>
      <c r="BZ118" s="873"/>
      <c r="CA118" s="873" t="s">
        <v>470</v>
      </c>
      <c r="CB118" s="873"/>
      <c r="CC118" s="873"/>
      <c r="CD118" s="873"/>
      <c r="CE118" s="873"/>
      <c r="CF118" s="903" t="s">
        <v>470</v>
      </c>
      <c r="CG118" s="904"/>
      <c r="CH118" s="904"/>
      <c r="CI118" s="904"/>
      <c r="CJ118" s="904"/>
      <c r="CK118" s="955"/>
      <c r="CL118" s="849"/>
      <c r="CM118" s="843" t="s">
        <v>471</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468</v>
      </c>
      <c r="DH118" s="808"/>
      <c r="DI118" s="808"/>
      <c r="DJ118" s="808"/>
      <c r="DK118" s="809"/>
      <c r="DL118" s="810" t="s">
        <v>468</v>
      </c>
      <c r="DM118" s="808"/>
      <c r="DN118" s="808"/>
      <c r="DO118" s="808"/>
      <c r="DP118" s="809"/>
      <c r="DQ118" s="810" t="s">
        <v>470</v>
      </c>
      <c r="DR118" s="808"/>
      <c r="DS118" s="808"/>
      <c r="DT118" s="808"/>
      <c r="DU118" s="809"/>
      <c r="DV118" s="852" t="s">
        <v>470</v>
      </c>
      <c r="DW118" s="853"/>
      <c r="DX118" s="853"/>
      <c r="DY118" s="853"/>
      <c r="DZ118" s="854"/>
    </row>
    <row r="119" spans="1:130" s="226" customFormat="1" ht="26.25" customHeight="1" x14ac:dyDescent="0.15">
      <c r="A119" s="846" t="s">
        <v>441</v>
      </c>
      <c r="B119" s="847"/>
      <c r="C119" s="888" t="s">
        <v>442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470</v>
      </c>
      <c r="AB119" s="917"/>
      <c r="AC119" s="917"/>
      <c r="AD119" s="917"/>
      <c r="AE119" s="918"/>
      <c r="AF119" s="919" t="s">
        <v>468</v>
      </c>
      <c r="AG119" s="917"/>
      <c r="AH119" s="917"/>
      <c r="AI119" s="917"/>
      <c r="AJ119" s="918"/>
      <c r="AK119" s="919" t="s">
        <v>394</v>
      </c>
      <c r="AL119" s="917"/>
      <c r="AM119" s="917"/>
      <c r="AN119" s="917"/>
      <c r="AO119" s="918"/>
      <c r="AP119" s="920" t="s">
        <v>468</v>
      </c>
      <c r="AQ119" s="921"/>
      <c r="AR119" s="921"/>
      <c r="AS119" s="921"/>
      <c r="AT119" s="922"/>
      <c r="AU119" s="962"/>
      <c r="AV119" s="963"/>
      <c r="AW119" s="963"/>
      <c r="AX119" s="963"/>
      <c r="AY119" s="963"/>
      <c r="AZ119" s="247" t="s">
        <v>188</v>
      </c>
      <c r="BA119" s="247"/>
      <c r="BB119" s="247"/>
      <c r="BC119" s="247"/>
      <c r="BD119" s="247"/>
      <c r="BE119" s="247"/>
      <c r="BF119" s="247"/>
      <c r="BG119" s="247"/>
      <c r="BH119" s="247"/>
      <c r="BI119" s="247"/>
      <c r="BJ119" s="247"/>
      <c r="BK119" s="247"/>
      <c r="BL119" s="247"/>
      <c r="BM119" s="247"/>
      <c r="BN119" s="247"/>
      <c r="BO119" s="905" t="s">
        <v>472</v>
      </c>
      <c r="BP119" s="906"/>
      <c r="BQ119" s="907">
        <v>25648977</v>
      </c>
      <c r="BR119" s="873"/>
      <c r="BS119" s="873"/>
      <c r="BT119" s="873"/>
      <c r="BU119" s="873"/>
      <c r="BV119" s="873">
        <v>25876369</v>
      </c>
      <c r="BW119" s="873"/>
      <c r="BX119" s="873"/>
      <c r="BY119" s="873"/>
      <c r="BZ119" s="873"/>
      <c r="CA119" s="873">
        <v>24901691</v>
      </c>
      <c r="CB119" s="873"/>
      <c r="CC119" s="873"/>
      <c r="CD119" s="873"/>
      <c r="CE119" s="873"/>
      <c r="CF119" s="776"/>
      <c r="CG119" s="777"/>
      <c r="CH119" s="777"/>
      <c r="CI119" s="777"/>
      <c r="CJ119" s="862"/>
      <c r="CK119" s="956"/>
      <c r="CL119" s="851"/>
      <c r="CM119" s="866" t="s">
        <v>473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466</v>
      </c>
      <c r="DH119" s="792"/>
      <c r="DI119" s="792"/>
      <c r="DJ119" s="792"/>
      <c r="DK119" s="793"/>
      <c r="DL119" s="794" t="s">
        <v>466</v>
      </c>
      <c r="DM119" s="792"/>
      <c r="DN119" s="792"/>
      <c r="DO119" s="792"/>
      <c r="DP119" s="793"/>
      <c r="DQ119" s="794" t="s">
        <v>470</v>
      </c>
      <c r="DR119" s="792"/>
      <c r="DS119" s="792"/>
      <c r="DT119" s="792"/>
      <c r="DU119" s="793"/>
      <c r="DV119" s="876" t="s">
        <v>466</v>
      </c>
      <c r="DW119" s="877"/>
      <c r="DX119" s="877"/>
      <c r="DY119" s="877"/>
      <c r="DZ119" s="878"/>
    </row>
    <row r="120" spans="1:130" s="226" customFormat="1" ht="26.25" customHeight="1" x14ac:dyDescent="0.15">
      <c r="A120" s="848"/>
      <c r="B120" s="849"/>
      <c r="C120" s="843" t="s">
        <v>446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466</v>
      </c>
      <c r="AB120" s="808"/>
      <c r="AC120" s="808"/>
      <c r="AD120" s="808"/>
      <c r="AE120" s="809"/>
      <c r="AF120" s="810" t="s">
        <v>470</v>
      </c>
      <c r="AG120" s="808"/>
      <c r="AH120" s="808"/>
      <c r="AI120" s="808"/>
      <c r="AJ120" s="809"/>
      <c r="AK120" s="810" t="s">
        <v>466</v>
      </c>
      <c r="AL120" s="808"/>
      <c r="AM120" s="808"/>
      <c r="AN120" s="808"/>
      <c r="AO120" s="809"/>
      <c r="AP120" s="852" t="s">
        <v>394</v>
      </c>
      <c r="AQ120" s="853"/>
      <c r="AR120" s="853"/>
      <c r="AS120" s="853"/>
      <c r="AT120" s="854"/>
      <c r="AU120" s="908" t="s">
        <v>474</v>
      </c>
      <c r="AV120" s="909"/>
      <c r="AW120" s="909"/>
      <c r="AX120" s="909"/>
      <c r="AY120" s="910"/>
      <c r="AZ120" s="888" t="s">
        <v>475</v>
      </c>
      <c r="BA120" s="836"/>
      <c r="BB120" s="836"/>
      <c r="BC120" s="836"/>
      <c r="BD120" s="836"/>
      <c r="BE120" s="836"/>
      <c r="BF120" s="836"/>
      <c r="BG120" s="836"/>
      <c r="BH120" s="836"/>
      <c r="BI120" s="836"/>
      <c r="BJ120" s="836"/>
      <c r="BK120" s="836"/>
      <c r="BL120" s="836"/>
      <c r="BM120" s="836"/>
      <c r="BN120" s="836"/>
      <c r="BO120" s="836"/>
      <c r="BP120" s="837"/>
      <c r="BQ120" s="889">
        <v>6207085</v>
      </c>
      <c r="BR120" s="870"/>
      <c r="BS120" s="870"/>
      <c r="BT120" s="870"/>
      <c r="BU120" s="870"/>
      <c r="BV120" s="870">
        <v>6971064</v>
      </c>
      <c r="BW120" s="870"/>
      <c r="BX120" s="870"/>
      <c r="BY120" s="870"/>
      <c r="BZ120" s="870"/>
      <c r="CA120" s="870">
        <v>7438523</v>
      </c>
      <c r="CB120" s="870"/>
      <c r="CC120" s="870"/>
      <c r="CD120" s="870"/>
      <c r="CE120" s="870"/>
      <c r="CF120" s="894">
        <v>78.599999999999994</v>
      </c>
      <c r="CG120" s="895"/>
      <c r="CH120" s="895"/>
      <c r="CI120" s="895"/>
      <c r="CJ120" s="895"/>
      <c r="CK120" s="896" t="s">
        <v>476</v>
      </c>
      <c r="CL120" s="880"/>
      <c r="CM120" s="880"/>
      <c r="CN120" s="880"/>
      <c r="CO120" s="881"/>
      <c r="CP120" s="900" t="s">
        <v>477</v>
      </c>
      <c r="CQ120" s="901"/>
      <c r="CR120" s="901"/>
      <c r="CS120" s="901"/>
      <c r="CT120" s="901"/>
      <c r="CU120" s="901"/>
      <c r="CV120" s="901"/>
      <c r="CW120" s="901"/>
      <c r="CX120" s="901"/>
      <c r="CY120" s="901"/>
      <c r="CZ120" s="901"/>
      <c r="DA120" s="901"/>
      <c r="DB120" s="901"/>
      <c r="DC120" s="901"/>
      <c r="DD120" s="901"/>
      <c r="DE120" s="901"/>
      <c r="DF120" s="902"/>
      <c r="DG120" s="889" t="s">
        <v>466</v>
      </c>
      <c r="DH120" s="870"/>
      <c r="DI120" s="870"/>
      <c r="DJ120" s="870"/>
      <c r="DK120" s="870"/>
      <c r="DL120" s="870">
        <v>5622611</v>
      </c>
      <c r="DM120" s="870"/>
      <c r="DN120" s="870"/>
      <c r="DO120" s="870"/>
      <c r="DP120" s="870"/>
      <c r="DQ120" s="870">
        <v>5723480</v>
      </c>
      <c r="DR120" s="870"/>
      <c r="DS120" s="870"/>
      <c r="DT120" s="870"/>
      <c r="DU120" s="870"/>
      <c r="DV120" s="871">
        <v>60.5</v>
      </c>
      <c r="DW120" s="871"/>
      <c r="DX120" s="871"/>
      <c r="DY120" s="871"/>
      <c r="DZ120" s="872"/>
    </row>
    <row r="121" spans="1:130" s="226" customFormat="1" ht="26.25" customHeight="1" x14ac:dyDescent="0.15">
      <c r="A121" s="848"/>
      <c r="B121" s="849"/>
      <c r="C121" s="891" t="s">
        <v>478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466</v>
      </c>
      <c r="AB121" s="808"/>
      <c r="AC121" s="808"/>
      <c r="AD121" s="808"/>
      <c r="AE121" s="809"/>
      <c r="AF121" s="810" t="s">
        <v>470</v>
      </c>
      <c r="AG121" s="808"/>
      <c r="AH121" s="808"/>
      <c r="AI121" s="808"/>
      <c r="AJ121" s="809"/>
      <c r="AK121" s="810" t="s">
        <v>466</v>
      </c>
      <c r="AL121" s="808"/>
      <c r="AM121" s="808"/>
      <c r="AN121" s="808"/>
      <c r="AO121" s="809"/>
      <c r="AP121" s="852" t="s">
        <v>470</v>
      </c>
      <c r="AQ121" s="853"/>
      <c r="AR121" s="853"/>
      <c r="AS121" s="853"/>
      <c r="AT121" s="854"/>
      <c r="AU121" s="911"/>
      <c r="AV121" s="912"/>
      <c r="AW121" s="912"/>
      <c r="AX121" s="912"/>
      <c r="AY121" s="913"/>
      <c r="AZ121" s="843" t="s">
        <v>479</v>
      </c>
      <c r="BA121" s="780"/>
      <c r="BB121" s="780"/>
      <c r="BC121" s="780"/>
      <c r="BD121" s="780"/>
      <c r="BE121" s="780"/>
      <c r="BF121" s="780"/>
      <c r="BG121" s="780"/>
      <c r="BH121" s="780"/>
      <c r="BI121" s="780"/>
      <c r="BJ121" s="780"/>
      <c r="BK121" s="780"/>
      <c r="BL121" s="780"/>
      <c r="BM121" s="780"/>
      <c r="BN121" s="780"/>
      <c r="BO121" s="780"/>
      <c r="BP121" s="781"/>
      <c r="BQ121" s="844">
        <v>2431004</v>
      </c>
      <c r="BR121" s="845"/>
      <c r="BS121" s="845"/>
      <c r="BT121" s="845"/>
      <c r="BU121" s="845"/>
      <c r="BV121" s="845">
        <v>2902807</v>
      </c>
      <c r="BW121" s="845"/>
      <c r="BX121" s="845"/>
      <c r="BY121" s="845"/>
      <c r="BZ121" s="845"/>
      <c r="CA121" s="845">
        <v>2722028</v>
      </c>
      <c r="CB121" s="845"/>
      <c r="CC121" s="845"/>
      <c r="CD121" s="845"/>
      <c r="CE121" s="845"/>
      <c r="CF121" s="903">
        <v>28.8</v>
      </c>
      <c r="CG121" s="904"/>
      <c r="CH121" s="904"/>
      <c r="CI121" s="904"/>
      <c r="CJ121" s="904"/>
      <c r="CK121" s="897"/>
      <c r="CL121" s="883"/>
      <c r="CM121" s="883"/>
      <c r="CN121" s="883"/>
      <c r="CO121" s="884"/>
      <c r="CP121" s="863" t="s">
        <v>480</v>
      </c>
      <c r="CQ121" s="864"/>
      <c r="CR121" s="864"/>
      <c r="CS121" s="864"/>
      <c r="CT121" s="864"/>
      <c r="CU121" s="864"/>
      <c r="CV121" s="864"/>
      <c r="CW121" s="864"/>
      <c r="CX121" s="864"/>
      <c r="CY121" s="864"/>
      <c r="CZ121" s="864"/>
      <c r="DA121" s="864"/>
      <c r="DB121" s="864"/>
      <c r="DC121" s="864"/>
      <c r="DD121" s="864"/>
      <c r="DE121" s="864"/>
      <c r="DF121" s="865"/>
      <c r="DG121" s="844">
        <v>370633</v>
      </c>
      <c r="DH121" s="845"/>
      <c r="DI121" s="845"/>
      <c r="DJ121" s="845"/>
      <c r="DK121" s="845"/>
      <c r="DL121" s="845">
        <v>302776</v>
      </c>
      <c r="DM121" s="845"/>
      <c r="DN121" s="845"/>
      <c r="DO121" s="845"/>
      <c r="DP121" s="845"/>
      <c r="DQ121" s="845">
        <v>220500</v>
      </c>
      <c r="DR121" s="845"/>
      <c r="DS121" s="845"/>
      <c r="DT121" s="845"/>
      <c r="DU121" s="845"/>
      <c r="DV121" s="822">
        <v>2.2999999999999998</v>
      </c>
      <c r="DW121" s="822"/>
      <c r="DX121" s="822"/>
      <c r="DY121" s="822"/>
      <c r="DZ121" s="823"/>
    </row>
    <row r="122" spans="1:130" s="226" customFormat="1" ht="26.25" customHeight="1" x14ac:dyDescent="0.15">
      <c r="A122" s="848"/>
      <c r="B122" s="849"/>
      <c r="C122" s="843"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466</v>
      </c>
      <c r="AB122" s="808"/>
      <c r="AC122" s="808"/>
      <c r="AD122" s="808"/>
      <c r="AE122" s="809"/>
      <c r="AF122" s="810" t="s">
        <v>470</v>
      </c>
      <c r="AG122" s="808"/>
      <c r="AH122" s="808"/>
      <c r="AI122" s="808"/>
      <c r="AJ122" s="809"/>
      <c r="AK122" s="810" t="s">
        <v>394</v>
      </c>
      <c r="AL122" s="808"/>
      <c r="AM122" s="808"/>
      <c r="AN122" s="808"/>
      <c r="AO122" s="809"/>
      <c r="AP122" s="852" t="s">
        <v>466</v>
      </c>
      <c r="AQ122" s="853"/>
      <c r="AR122" s="853"/>
      <c r="AS122" s="853"/>
      <c r="AT122" s="854"/>
      <c r="AU122" s="911"/>
      <c r="AV122" s="912"/>
      <c r="AW122" s="912"/>
      <c r="AX122" s="912"/>
      <c r="AY122" s="913"/>
      <c r="AZ122" s="866" t="s">
        <v>481</v>
      </c>
      <c r="BA122" s="867"/>
      <c r="BB122" s="867"/>
      <c r="BC122" s="867"/>
      <c r="BD122" s="867"/>
      <c r="BE122" s="867"/>
      <c r="BF122" s="867"/>
      <c r="BG122" s="867"/>
      <c r="BH122" s="867"/>
      <c r="BI122" s="867"/>
      <c r="BJ122" s="867"/>
      <c r="BK122" s="867"/>
      <c r="BL122" s="867"/>
      <c r="BM122" s="867"/>
      <c r="BN122" s="867"/>
      <c r="BO122" s="867"/>
      <c r="BP122" s="868"/>
      <c r="BQ122" s="907">
        <v>15314005</v>
      </c>
      <c r="BR122" s="873"/>
      <c r="BS122" s="873"/>
      <c r="BT122" s="873"/>
      <c r="BU122" s="873"/>
      <c r="BV122" s="873">
        <v>15244905</v>
      </c>
      <c r="BW122" s="873"/>
      <c r="BX122" s="873"/>
      <c r="BY122" s="873"/>
      <c r="BZ122" s="873"/>
      <c r="CA122" s="873">
        <v>14980375</v>
      </c>
      <c r="CB122" s="873"/>
      <c r="CC122" s="873"/>
      <c r="CD122" s="873"/>
      <c r="CE122" s="873"/>
      <c r="CF122" s="874">
        <v>158.30000000000001</v>
      </c>
      <c r="CG122" s="875"/>
      <c r="CH122" s="875"/>
      <c r="CI122" s="875"/>
      <c r="CJ122" s="875"/>
      <c r="CK122" s="897"/>
      <c r="CL122" s="883"/>
      <c r="CM122" s="883"/>
      <c r="CN122" s="883"/>
      <c r="CO122" s="884"/>
      <c r="CP122" s="863" t="s">
        <v>482</v>
      </c>
      <c r="CQ122" s="864"/>
      <c r="CR122" s="864"/>
      <c r="CS122" s="864"/>
      <c r="CT122" s="864"/>
      <c r="CU122" s="864"/>
      <c r="CV122" s="864"/>
      <c r="CW122" s="864"/>
      <c r="CX122" s="864"/>
      <c r="CY122" s="864"/>
      <c r="CZ122" s="864"/>
      <c r="DA122" s="864"/>
      <c r="DB122" s="864"/>
      <c r="DC122" s="864"/>
      <c r="DD122" s="864"/>
      <c r="DE122" s="864"/>
      <c r="DF122" s="865"/>
      <c r="DG122" s="844">
        <v>1277</v>
      </c>
      <c r="DH122" s="845"/>
      <c r="DI122" s="845"/>
      <c r="DJ122" s="845"/>
      <c r="DK122" s="845"/>
      <c r="DL122" s="845">
        <v>1201</v>
      </c>
      <c r="DM122" s="845"/>
      <c r="DN122" s="845"/>
      <c r="DO122" s="845"/>
      <c r="DP122" s="845"/>
      <c r="DQ122" s="845">
        <v>1192</v>
      </c>
      <c r="DR122" s="845"/>
      <c r="DS122" s="845"/>
      <c r="DT122" s="845"/>
      <c r="DU122" s="845"/>
      <c r="DV122" s="822">
        <v>0</v>
      </c>
      <c r="DW122" s="822"/>
      <c r="DX122" s="822"/>
      <c r="DY122" s="822"/>
      <c r="DZ122" s="823"/>
    </row>
    <row r="123" spans="1:130" s="226" customFormat="1" ht="26.25" customHeight="1" x14ac:dyDescent="0.15">
      <c r="A123" s="848"/>
      <c r="B123" s="849"/>
      <c r="C123" s="843" t="s">
        <v>463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31195</v>
      </c>
      <c r="AB123" s="808"/>
      <c r="AC123" s="808"/>
      <c r="AD123" s="808"/>
      <c r="AE123" s="809"/>
      <c r="AF123" s="810">
        <v>30737</v>
      </c>
      <c r="AG123" s="808"/>
      <c r="AH123" s="808"/>
      <c r="AI123" s="808"/>
      <c r="AJ123" s="809"/>
      <c r="AK123" s="810">
        <v>33687</v>
      </c>
      <c r="AL123" s="808"/>
      <c r="AM123" s="808"/>
      <c r="AN123" s="808"/>
      <c r="AO123" s="809"/>
      <c r="AP123" s="852">
        <v>0.4</v>
      </c>
      <c r="AQ123" s="853"/>
      <c r="AR123" s="853"/>
      <c r="AS123" s="853"/>
      <c r="AT123" s="854"/>
      <c r="AU123" s="914"/>
      <c r="AV123" s="915"/>
      <c r="AW123" s="915"/>
      <c r="AX123" s="915"/>
      <c r="AY123" s="915"/>
      <c r="AZ123" s="247" t="s">
        <v>188</v>
      </c>
      <c r="BA123" s="247"/>
      <c r="BB123" s="247"/>
      <c r="BC123" s="247"/>
      <c r="BD123" s="247"/>
      <c r="BE123" s="247"/>
      <c r="BF123" s="247"/>
      <c r="BG123" s="247"/>
      <c r="BH123" s="247"/>
      <c r="BI123" s="247"/>
      <c r="BJ123" s="247"/>
      <c r="BK123" s="247"/>
      <c r="BL123" s="247"/>
      <c r="BM123" s="247"/>
      <c r="BN123" s="247"/>
      <c r="BO123" s="905" t="s">
        <v>483</v>
      </c>
      <c r="BP123" s="906"/>
      <c r="BQ123" s="860">
        <v>23952094</v>
      </c>
      <c r="BR123" s="861"/>
      <c r="BS123" s="861"/>
      <c r="BT123" s="861"/>
      <c r="BU123" s="861"/>
      <c r="BV123" s="861">
        <v>25118776</v>
      </c>
      <c r="BW123" s="861"/>
      <c r="BX123" s="861"/>
      <c r="BY123" s="861"/>
      <c r="BZ123" s="861"/>
      <c r="CA123" s="861">
        <v>25140926</v>
      </c>
      <c r="CB123" s="861"/>
      <c r="CC123" s="861"/>
      <c r="CD123" s="861"/>
      <c r="CE123" s="861"/>
      <c r="CF123" s="776"/>
      <c r="CG123" s="777"/>
      <c r="CH123" s="777"/>
      <c r="CI123" s="777"/>
      <c r="CJ123" s="862"/>
      <c r="CK123" s="897"/>
      <c r="CL123" s="883"/>
      <c r="CM123" s="883"/>
      <c r="CN123" s="883"/>
      <c r="CO123" s="884"/>
      <c r="CP123" s="863" t="s">
        <v>484</v>
      </c>
      <c r="CQ123" s="864"/>
      <c r="CR123" s="864"/>
      <c r="CS123" s="864"/>
      <c r="CT123" s="864"/>
      <c r="CU123" s="864"/>
      <c r="CV123" s="864"/>
      <c r="CW123" s="864"/>
      <c r="CX123" s="864"/>
      <c r="CY123" s="864"/>
      <c r="CZ123" s="864"/>
      <c r="DA123" s="864"/>
      <c r="DB123" s="864"/>
      <c r="DC123" s="864"/>
      <c r="DD123" s="864"/>
      <c r="DE123" s="864"/>
      <c r="DF123" s="865"/>
      <c r="DG123" s="807" t="s">
        <v>485</v>
      </c>
      <c r="DH123" s="808"/>
      <c r="DI123" s="808"/>
      <c r="DJ123" s="808"/>
      <c r="DK123" s="809"/>
      <c r="DL123" s="810" t="s">
        <v>394</v>
      </c>
      <c r="DM123" s="808"/>
      <c r="DN123" s="808"/>
      <c r="DO123" s="808"/>
      <c r="DP123" s="809"/>
      <c r="DQ123" s="810" t="s">
        <v>486</v>
      </c>
      <c r="DR123" s="808"/>
      <c r="DS123" s="808"/>
      <c r="DT123" s="808"/>
      <c r="DU123" s="809"/>
      <c r="DV123" s="852" t="s">
        <v>485</v>
      </c>
      <c r="DW123" s="853"/>
      <c r="DX123" s="853"/>
      <c r="DY123" s="853"/>
      <c r="DZ123" s="854"/>
    </row>
    <row r="124" spans="1:130" s="226" customFormat="1" ht="26.25" customHeight="1" thickBot="1" x14ac:dyDescent="0.2">
      <c r="A124" s="848"/>
      <c r="B124" s="849"/>
      <c r="C124" s="843" t="s">
        <v>467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486</v>
      </c>
      <c r="AB124" s="808"/>
      <c r="AC124" s="808"/>
      <c r="AD124" s="808"/>
      <c r="AE124" s="809"/>
      <c r="AF124" s="810" t="s">
        <v>245</v>
      </c>
      <c r="AG124" s="808"/>
      <c r="AH124" s="808"/>
      <c r="AI124" s="808"/>
      <c r="AJ124" s="809"/>
      <c r="AK124" s="810" t="s">
        <v>485</v>
      </c>
      <c r="AL124" s="808"/>
      <c r="AM124" s="808"/>
      <c r="AN124" s="808"/>
      <c r="AO124" s="809"/>
      <c r="AP124" s="852" t="s">
        <v>466</v>
      </c>
      <c r="AQ124" s="853"/>
      <c r="AR124" s="853"/>
      <c r="AS124" s="853"/>
      <c r="AT124" s="854"/>
      <c r="AU124" s="855" t="s">
        <v>487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19.7</v>
      </c>
      <c r="BR124" s="859"/>
      <c r="BS124" s="859"/>
      <c r="BT124" s="859"/>
      <c r="BU124" s="859"/>
      <c r="BV124" s="859">
        <v>8.3000000000000007</v>
      </c>
      <c r="BW124" s="859"/>
      <c r="BX124" s="859"/>
      <c r="BY124" s="859"/>
      <c r="BZ124" s="859"/>
      <c r="CA124" s="859" t="s">
        <v>468</v>
      </c>
      <c r="CB124" s="859"/>
      <c r="CC124" s="859"/>
      <c r="CD124" s="859"/>
      <c r="CE124" s="859"/>
      <c r="CF124" s="754"/>
      <c r="CG124" s="755"/>
      <c r="CH124" s="755"/>
      <c r="CI124" s="755"/>
      <c r="CJ124" s="890"/>
      <c r="CK124" s="898"/>
      <c r="CL124" s="898"/>
      <c r="CM124" s="898"/>
      <c r="CN124" s="898"/>
      <c r="CO124" s="899"/>
      <c r="CP124" s="863" t="s">
        <v>488</v>
      </c>
      <c r="CQ124" s="864"/>
      <c r="CR124" s="864"/>
      <c r="CS124" s="864"/>
      <c r="CT124" s="864"/>
      <c r="CU124" s="864"/>
      <c r="CV124" s="864"/>
      <c r="CW124" s="864"/>
      <c r="CX124" s="864"/>
      <c r="CY124" s="864"/>
      <c r="CZ124" s="864"/>
      <c r="DA124" s="864"/>
      <c r="DB124" s="864"/>
      <c r="DC124" s="864"/>
      <c r="DD124" s="864"/>
      <c r="DE124" s="864"/>
      <c r="DF124" s="865"/>
      <c r="DG124" s="791">
        <v>5808583</v>
      </c>
      <c r="DH124" s="792"/>
      <c r="DI124" s="792"/>
      <c r="DJ124" s="792"/>
      <c r="DK124" s="793"/>
      <c r="DL124" s="794" t="s">
        <v>468</v>
      </c>
      <c r="DM124" s="792"/>
      <c r="DN124" s="792"/>
      <c r="DO124" s="792"/>
      <c r="DP124" s="793"/>
      <c r="DQ124" s="794" t="s">
        <v>485</v>
      </c>
      <c r="DR124" s="792"/>
      <c r="DS124" s="792"/>
      <c r="DT124" s="792"/>
      <c r="DU124" s="793"/>
      <c r="DV124" s="876" t="s">
        <v>485</v>
      </c>
      <c r="DW124" s="877"/>
      <c r="DX124" s="877"/>
      <c r="DY124" s="877"/>
      <c r="DZ124" s="878"/>
    </row>
    <row r="125" spans="1:130" s="226" customFormat="1" ht="26.25" customHeight="1" x14ac:dyDescent="0.15">
      <c r="A125" s="848"/>
      <c r="B125" s="849"/>
      <c r="C125" s="843" t="s">
        <v>471</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245</v>
      </c>
      <c r="AB125" s="808"/>
      <c r="AC125" s="808"/>
      <c r="AD125" s="808"/>
      <c r="AE125" s="809"/>
      <c r="AF125" s="810" t="s">
        <v>485</v>
      </c>
      <c r="AG125" s="808"/>
      <c r="AH125" s="808"/>
      <c r="AI125" s="808"/>
      <c r="AJ125" s="809"/>
      <c r="AK125" s="810" t="s">
        <v>489</v>
      </c>
      <c r="AL125" s="808"/>
      <c r="AM125" s="808"/>
      <c r="AN125" s="808"/>
      <c r="AO125" s="809"/>
      <c r="AP125" s="852" t="s">
        <v>394</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490</v>
      </c>
      <c r="CL125" s="880"/>
      <c r="CM125" s="880"/>
      <c r="CN125" s="880"/>
      <c r="CO125" s="881"/>
      <c r="CP125" s="888" t="s">
        <v>491</v>
      </c>
      <c r="CQ125" s="836"/>
      <c r="CR125" s="836"/>
      <c r="CS125" s="836"/>
      <c r="CT125" s="836"/>
      <c r="CU125" s="836"/>
      <c r="CV125" s="836"/>
      <c r="CW125" s="836"/>
      <c r="CX125" s="836"/>
      <c r="CY125" s="836"/>
      <c r="CZ125" s="836"/>
      <c r="DA125" s="836"/>
      <c r="DB125" s="836"/>
      <c r="DC125" s="836"/>
      <c r="DD125" s="836"/>
      <c r="DE125" s="836"/>
      <c r="DF125" s="837"/>
      <c r="DG125" s="889" t="s">
        <v>485</v>
      </c>
      <c r="DH125" s="870"/>
      <c r="DI125" s="870"/>
      <c r="DJ125" s="870"/>
      <c r="DK125" s="870"/>
      <c r="DL125" s="870" t="s">
        <v>394</v>
      </c>
      <c r="DM125" s="870"/>
      <c r="DN125" s="870"/>
      <c r="DO125" s="870"/>
      <c r="DP125" s="870"/>
      <c r="DQ125" s="870" t="s">
        <v>485</v>
      </c>
      <c r="DR125" s="870"/>
      <c r="DS125" s="870"/>
      <c r="DT125" s="870"/>
      <c r="DU125" s="870"/>
      <c r="DV125" s="871" t="s">
        <v>468</v>
      </c>
      <c r="DW125" s="871"/>
      <c r="DX125" s="871"/>
      <c r="DY125" s="871"/>
      <c r="DZ125" s="872"/>
    </row>
    <row r="126" spans="1:130" s="226" customFormat="1" ht="26.25" customHeight="1" thickBot="1" x14ac:dyDescent="0.2">
      <c r="A126" s="848"/>
      <c r="B126" s="849"/>
      <c r="C126" s="843" t="s">
        <v>473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485</v>
      </c>
      <c r="AB126" s="808"/>
      <c r="AC126" s="808"/>
      <c r="AD126" s="808"/>
      <c r="AE126" s="809"/>
      <c r="AF126" s="810" t="s">
        <v>485</v>
      </c>
      <c r="AG126" s="808"/>
      <c r="AH126" s="808"/>
      <c r="AI126" s="808"/>
      <c r="AJ126" s="809"/>
      <c r="AK126" s="810" t="s">
        <v>245</v>
      </c>
      <c r="AL126" s="808"/>
      <c r="AM126" s="808"/>
      <c r="AN126" s="808"/>
      <c r="AO126" s="809"/>
      <c r="AP126" s="852" t="s">
        <v>245</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492</v>
      </c>
      <c r="CQ126" s="780"/>
      <c r="CR126" s="780"/>
      <c r="CS126" s="780"/>
      <c r="CT126" s="780"/>
      <c r="CU126" s="780"/>
      <c r="CV126" s="780"/>
      <c r="CW126" s="780"/>
      <c r="CX126" s="780"/>
      <c r="CY126" s="780"/>
      <c r="CZ126" s="780"/>
      <c r="DA126" s="780"/>
      <c r="DB126" s="780"/>
      <c r="DC126" s="780"/>
      <c r="DD126" s="780"/>
      <c r="DE126" s="780"/>
      <c r="DF126" s="781"/>
      <c r="DG126" s="844" t="s">
        <v>485</v>
      </c>
      <c r="DH126" s="845"/>
      <c r="DI126" s="845"/>
      <c r="DJ126" s="845"/>
      <c r="DK126" s="845"/>
      <c r="DL126" s="845" t="s">
        <v>245</v>
      </c>
      <c r="DM126" s="845"/>
      <c r="DN126" s="845"/>
      <c r="DO126" s="845"/>
      <c r="DP126" s="845"/>
      <c r="DQ126" s="845" t="s">
        <v>493</v>
      </c>
      <c r="DR126" s="845"/>
      <c r="DS126" s="845"/>
      <c r="DT126" s="845"/>
      <c r="DU126" s="845"/>
      <c r="DV126" s="822" t="s">
        <v>394</v>
      </c>
      <c r="DW126" s="822"/>
      <c r="DX126" s="822"/>
      <c r="DY126" s="822"/>
      <c r="DZ126" s="823"/>
    </row>
    <row r="127" spans="1:130" s="226" customFormat="1" ht="26.25" customHeight="1" x14ac:dyDescent="0.15">
      <c r="A127" s="850"/>
      <c r="B127" s="851"/>
      <c r="C127" s="866" t="s">
        <v>494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2248</v>
      </c>
      <c r="AB127" s="808"/>
      <c r="AC127" s="808"/>
      <c r="AD127" s="808"/>
      <c r="AE127" s="809"/>
      <c r="AF127" s="810">
        <v>2047</v>
      </c>
      <c r="AG127" s="808"/>
      <c r="AH127" s="808"/>
      <c r="AI127" s="808"/>
      <c r="AJ127" s="809"/>
      <c r="AK127" s="810">
        <v>295</v>
      </c>
      <c r="AL127" s="808"/>
      <c r="AM127" s="808"/>
      <c r="AN127" s="808"/>
      <c r="AO127" s="809"/>
      <c r="AP127" s="852">
        <v>0</v>
      </c>
      <c r="AQ127" s="853"/>
      <c r="AR127" s="853"/>
      <c r="AS127" s="853"/>
      <c r="AT127" s="854"/>
      <c r="AU127" s="228"/>
      <c r="AV127" s="228"/>
      <c r="AW127" s="228"/>
      <c r="AX127" s="869" t="s">
        <v>495</v>
      </c>
      <c r="AY127" s="840"/>
      <c r="AZ127" s="840"/>
      <c r="BA127" s="840"/>
      <c r="BB127" s="840"/>
      <c r="BC127" s="840"/>
      <c r="BD127" s="840"/>
      <c r="BE127" s="841"/>
      <c r="BF127" s="839" t="s">
        <v>496</v>
      </c>
      <c r="BG127" s="840"/>
      <c r="BH127" s="840"/>
      <c r="BI127" s="840"/>
      <c r="BJ127" s="840"/>
      <c r="BK127" s="840"/>
      <c r="BL127" s="841"/>
      <c r="BM127" s="839" t="s">
        <v>497</v>
      </c>
      <c r="BN127" s="840"/>
      <c r="BO127" s="840"/>
      <c r="BP127" s="840"/>
      <c r="BQ127" s="840"/>
      <c r="BR127" s="840"/>
      <c r="BS127" s="841"/>
      <c r="BT127" s="839" t="s">
        <v>498</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499</v>
      </c>
      <c r="CQ127" s="780"/>
      <c r="CR127" s="780"/>
      <c r="CS127" s="780"/>
      <c r="CT127" s="780"/>
      <c r="CU127" s="780"/>
      <c r="CV127" s="780"/>
      <c r="CW127" s="780"/>
      <c r="CX127" s="780"/>
      <c r="CY127" s="780"/>
      <c r="CZ127" s="780"/>
      <c r="DA127" s="780"/>
      <c r="DB127" s="780"/>
      <c r="DC127" s="780"/>
      <c r="DD127" s="780"/>
      <c r="DE127" s="780"/>
      <c r="DF127" s="781"/>
      <c r="DG127" s="844" t="s">
        <v>486</v>
      </c>
      <c r="DH127" s="845"/>
      <c r="DI127" s="845"/>
      <c r="DJ127" s="845"/>
      <c r="DK127" s="845"/>
      <c r="DL127" s="845" t="s">
        <v>485</v>
      </c>
      <c r="DM127" s="845"/>
      <c r="DN127" s="845"/>
      <c r="DO127" s="845"/>
      <c r="DP127" s="845"/>
      <c r="DQ127" s="845" t="s">
        <v>245</v>
      </c>
      <c r="DR127" s="845"/>
      <c r="DS127" s="845"/>
      <c r="DT127" s="845"/>
      <c r="DU127" s="845"/>
      <c r="DV127" s="822" t="s">
        <v>485</v>
      </c>
      <c r="DW127" s="822"/>
      <c r="DX127" s="822"/>
      <c r="DY127" s="822"/>
      <c r="DZ127" s="823"/>
    </row>
    <row r="128" spans="1:130" s="226" customFormat="1" ht="26.25" customHeight="1" thickBot="1" x14ac:dyDescent="0.2">
      <c r="A128" s="824" t="s">
        <v>500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501</v>
      </c>
      <c r="X128" s="826"/>
      <c r="Y128" s="826"/>
      <c r="Z128" s="827"/>
      <c r="AA128" s="828">
        <v>355170</v>
      </c>
      <c r="AB128" s="829"/>
      <c r="AC128" s="829"/>
      <c r="AD128" s="829"/>
      <c r="AE128" s="830"/>
      <c r="AF128" s="831">
        <v>311000</v>
      </c>
      <c r="AG128" s="829"/>
      <c r="AH128" s="829"/>
      <c r="AI128" s="829"/>
      <c r="AJ128" s="830"/>
      <c r="AK128" s="831">
        <v>281589</v>
      </c>
      <c r="AL128" s="829"/>
      <c r="AM128" s="829"/>
      <c r="AN128" s="829"/>
      <c r="AO128" s="830"/>
      <c r="AP128" s="832"/>
      <c r="AQ128" s="833"/>
      <c r="AR128" s="833"/>
      <c r="AS128" s="833"/>
      <c r="AT128" s="834"/>
      <c r="AU128" s="228"/>
      <c r="AV128" s="228"/>
      <c r="AW128" s="228"/>
      <c r="AX128" s="835" t="s">
        <v>502</v>
      </c>
      <c r="AY128" s="836"/>
      <c r="AZ128" s="836"/>
      <c r="BA128" s="836"/>
      <c r="BB128" s="836"/>
      <c r="BC128" s="836"/>
      <c r="BD128" s="836"/>
      <c r="BE128" s="837"/>
      <c r="BF128" s="814" t="s">
        <v>489</v>
      </c>
      <c r="BG128" s="815"/>
      <c r="BH128" s="815"/>
      <c r="BI128" s="815"/>
      <c r="BJ128" s="815"/>
      <c r="BK128" s="815"/>
      <c r="BL128" s="838"/>
      <c r="BM128" s="814">
        <v>13.21</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503</v>
      </c>
      <c r="CQ128" s="758"/>
      <c r="CR128" s="758"/>
      <c r="CS128" s="758"/>
      <c r="CT128" s="758"/>
      <c r="CU128" s="758"/>
      <c r="CV128" s="758"/>
      <c r="CW128" s="758"/>
      <c r="CX128" s="758"/>
      <c r="CY128" s="758"/>
      <c r="CZ128" s="758"/>
      <c r="DA128" s="758"/>
      <c r="DB128" s="758"/>
      <c r="DC128" s="758"/>
      <c r="DD128" s="758"/>
      <c r="DE128" s="758"/>
      <c r="DF128" s="759"/>
      <c r="DG128" s="818" t="s">
        <v>486</v>
      </c>
      <c r="DH128" s="819"/>
      <c r="DI128" s="819"/>
      <c r="DJ128" s="819"/>
      <c r="DK128" s="819"/>
      <c r="DL128" s="819" t="s">
        <v>486</v>
      </c>
      <c r="DM128" s="819"/>
      <c r="DN128" s="819"/>
      <c r="DO128" s="819"/>
      <c r="DP128" s="819"/>
      <c r="DQ128" s="819" t="s">
        <v>468</v>
      </c>
      <c r="DR128" s="819"/>
      <c r="DS128" s="819"/>
      <c r="DT128" s="819"/>
      <c r="DU128" s="819"/>
      <c r="DV128" s="820" t="s">
        <v>394</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504</v>
      </c>
      <c r="X129" s="805"/>
      <c r="Y129" s="805"/>
      <c r="Z129" s="806"/>
      <c r="AA129" s="807">
        <v>9997303</v>
      </c>
      <c r="AB129" s="808"/>
      <c r="AC129" s="808"/>
      <c r="AD129" s="808"/>
      <c r="AE129" s="809"/>
      <c r="AF129" s="810">
        <v>10457099</v>
      </c>
      <c r="AG129" s="808"/>
      <c r="AH129" s="808"/>
      <c r="AI129" s="808"/>
      <c r="AJ129" s="809"/>
      <c r="AK129" s="810">
        <v>10802357</v>
      </c>
      <c r="AL129" s="808"/>
      <c r="AM129" s="808"/>
      <c r="AN129" s="808"/>
      <c r="AO129" s="809"/>
      <c r="AP129" s="811"/>
      <c r="AQ129" s="812"/>
      <c r="AR129" s="812"/>
      <c r="AS129" s="812"/>
      <c r="AT129" s="813"/>
      <c r="AU129" s="229"/>
      <c r="AV129" s="229"/>
      <c r="AW129" s="229"/>
      <c r="AX129" s="779" t="s">
        <v>505</v>
      </c>
      <c r="AY129" s="780"/>
      <c r="AZ129" s="780"/>
      <c r="BA129" s="780"/>
      <c r="BB129" s="780"/>
      <c r="BC129" s="780"/>
      <c r="BD129" s="780"/>
      <c r="BE129" s="781"/>
      <c r="BF129" s="798" t="s">
        <v>245</v>
      </c>
      <c r="BG129" s="799"/>
      <c r="BH129" s="799"/>
      <c r="BI129" s="799"/>
      <c r="BJ129" s="799"/>
      <c r="BK129" s="799"/>
      <c r="BL129" s="800"/>
      <c r="BM129" s="798">
        <v>18.21</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506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507</v>
      </c>
      <c r="X130" s="805"/>
      <c r="Y130" s="805"/>
      <c r="Z130" s="806"/>
      <c r="AA130" s="807">
        <v>1403394</v>
      </c>
      <c r="AB130" s="808"/>
      <c r="AC130" s="808"/>
      <c r="AD130" s="808"/>
      <c r="AE130" s="809"/>
      <c r="AF130" s="810">
        <v>1371918</v>
      </c>
      <c r="AG130" s="808"/>
      <c r="AH130" s="808"/>
      <c r="AI130" s="808"/>
      <c r="AJ130" s="809"/>
      <c r="AK130" s="810">
        <v>1338256</v>
      </c>
      <c r="AL130" s="808"/>
      <c r="AM130" s="808"/>
      <c r="AN130" s="808"/>
      <c r="AO130" s="809"/>
      <c r="AP130" s="811"/>
      <c r="AQ130" s="812"/>
      <c r="AR130" s="812"/>
      <c r="AS130" s="812"/>
      <c r="AT130" s="813"/>
      <c r="AU130" s="229"/>
      <c r="AV130" s="229"/>
      <c r="AW130" s="229"/>
      <c r="AX130" s="779" t="s">
        <v>508</v>
      </c>
      <c r="AY130" s="780"/>
      <c r="AZ130" s="780"/>
      <c r="BA130" s="780"/>
      <c r="BB130" s="780"/>
      <c r="BC130" s="780"/>
      <c r="BD130" s="780"/>
      <c r="BE130" s="781"/>
      <c r="BF130" s="782">
        <v>7.8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509</v>
      </c>
      <c r="X131" s="789"/>
      <c r="Y131" s="789"/>
      <c r="Z131" s="790"/>
      <c r="AA131" s="791">
        <v>8593909</v>
      </c>
      <c r="AB131" s="792"/>
      <c r="AC131" s="792"/>
      <c r="AD131" s="792"/>
      <c r="AE131" s="793"/>
      <c r="AF131" s="794">
        <v>9085181</v>
      </c>
      <c r="AG131" s="792"/>
      <c r="AH131" s="792"/>
      <c r="AI131" s="792"/>
      <c r="AJ131" s="793"/>
      <c r="AK131" s="794">
        <v>9464101</v>
      </c>
      <c r="AL131" s="792"/>
      <c r="AM131" s="792"/>
      <c r="AN131" s="792"/>
      <c r="AO131" s="793"/>
      <c r="AP131" s="795"/>
      <c r="AQ131" s="796"/>
      <c r="AR131" s="796"/>
      <c r="AS131" s="796"/>
      <c r="AT131" s="797"/>
      <c r="AU131" s="229"/>
      <c r="AV131" s="229"/>
      <c r="AW131" s="229"/>
      <c r="AX131" s="757" t="s">
        <v>510</v>
      </c>
      <c r="AY131" s="758"/>
      <c r="AZ131" s="758"/>
      <c r="BA131" s="758"/>
      <c r="BB131" s="758"/>
      <c r="BC131" s="758"/>
      <c r="BD131" s="758"/>
      <c r="BE131" s="759"/>
      <c r="BF131" s="760" t="s">
        <v>485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511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512</v>
      </c>
      <c r="W132" s="770"/>
      <c r="X132" s="770"/>
      <c r="Y132" s="770"/>
      <c r="Z132" s="771"/>
      <c r="AA132" s="772">
        <v>7.5695410650000001</v>
      </c>
      <c r="AB132" s="773"/>
      <c r="AC132" s="773"/>
      <c r="AD132" s="773"/>
      <c r="AE132" s="774"/>
      <c r="AF132" s="775">
        <v>7.6610361420000004</v>
      </c>
      <c r="AG132" s="773"/>
      <c r="AH132" s="773"/>
      <c r="AI132" s="773"/>
      <c r="AJ132" s="774"/>
      <c r="AK132" s="775">
        <v>8.3006704679999999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513</v>
      </c>
      <c r="W133" s="749"/>
      <c r="X133" s="749"/>
      <c r="Y133" s="749"/>
      <c r="Z133" s="750"/>
      <c r="AA133" s="751">
        <v>7.7</v>
      </c>
      <c r="AB133" s="752"/>
      <c r="AC133" s="752"/>
      <c r="AD133" s="752"/>
      <c r="AE133" s="753"/>
      <c r="AF133" s="751">
        <v>7.5</v>
      </c>
      <c r="AG133" s="752"/>
      <c r="AH133" s="752"/>
      <c r="AI133" s="752"/>
      <c r="AJ133" s="753"/>
      <c r="AK133" s="751">
        <v>7.8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aZ/PvsmqxXyUDLBz2/aNd3gHT7wVhbv/8+f2ziT0suNISjsF0e2l1ZZ4cBHEg3EQ4exyiZk3XuUHa/msKFtPw==" saltValue="+VPAWpruVE1MvuY9GPJY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OEbfNm4oQeDJXilF55RQmAZLKnIRzVJ0ZE6zd0IQ47M1fWpAt10KtasTg/MER0jGqjK9k58bhYHfBKdG66kbkg==" saltValue="6+MQgstsiSCqlxujVxuB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B9Wk+IcMkFVhknadZzV+om7AEKVj6ffYx+M52hyc5M/InCSsRmxBWGGqMM5x8vKZ8sV59fEiPWosRYn6FV4w==" saltValue="J9V4AISA1oZyi+xOBNBX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517</v>
      </c>
      <c r="AP7" s="268"/>
      <c r="AQ7" s="269" t="s">
        <v>518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519</v>
      </c>
      <c r="AQ8" s="275" t="s">
        <v>520</v>
      </c>
      <c r="AR8" s="276" t="s">
        <v>521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522</v>
      </c>
      <c r="AL9" s="1159"/>
      <c r="AM9" s="1159"/>
      <c r="AN9" s="1160"/>
      <c r="AO9" s="277">
        <v>2702996</v>
      </c>
      <c r="AP9" s="277">
        <v>66820</v>
      </c>
      <c r="AQ9" s="278">
        <v>87308</v>
      </c>
      <c r="AR9" s="279">
        <v>-23.5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523</v>
      </c>
      <c r="AL10" s="1159"/>
      <c r="AM10" s="1159"/>
      <c r="AN10" s="1160"/>
      <c r="AO10" s="280">
        <v>559247</v>
      </c>
      <c r="AP10" s="280">
        <v>13825</v>
      </c>
      <c r="AQ10" s="281">
        <v>7758</v>
      </c>
      <c r="AR10" s="282">
        <v>78.2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524</v>
      </c>
      <c r="AL11" s="1159"/>
      <c r="AM11" s="1159"/>
      <c r="AN11" s="1160"/>
      <c r="AO11" s="280">
        <v>208058</v>
      </c>
      <c r="AP11" s="280">
        <v>5143</v>
      </c>
      <c r="AQ11" s="281">
        <v>2064</v>
      </c>
      <c r="AR11" s="282">
        <v>149.19999999999999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525</v>
      </c>
      <c r="AL12" s="1159"/>
      <c r="AM12" s="1159"/>
      <c r="AN12" s="1160"/>
      <c r="AO12" s="280" t="s">
        <v>526</v>
      </c>
      <c r="AP12" s="280" t="s">
        <v>526</v>
      </c>
      <c r="AQ12" s="281">
        <v>9</v>
      </c>
      <c r="AR12" s="282" t="s">
        <v>526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527</v>
      </c>
      <c r="AL13" s="1159"/>
      <c r="AM13" s="1159"/>
      <c r="AN13" s="1160"/>
      <c r="AO13" s="280" t="s">
        <v>526</v>
      </c>
      <c r="AP13" s="280" t="s">
        <v>526</v>
      </c>
      <c r="AQ13" s="281">
        <v>2858</v>
      </c>
      <c r="AR13" s="282" t="s">
        <v>526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528</v>
      </c>
      <c r="AL14" s="1159"/>
      <c r="AM14" s="1159"/>
      <c r="AN14" s="1160"/>
      <c r="AO14" s="280">
        <v>84828</v>
      </c>
      <c r="AP14" s="280">
        <v>2097</v>
      </c>
      <c r="AQ14" s="281">
        <v>1616</v>
      </c>
      <c r="AR14" s="282">
        <v>29.8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529</v>
      </c>
      <c r="AL15" s="1162"/>
      <c r="AM15" s="1162"/>
      <c r="AN15" s="1163"/>
      <c r="AO15" s="280">
        <v>-197827</v>
      </c>
      <c r="AP15" s="280">
        <v>-4890</v>
      </c>
      <c r="AQ15" s="281">
        <v>-6164</v>
      </c>
      <c r="AR15" s="282">
        <v>-20.7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188</v>
      </c>
      <c r="AL16" s="1162"/>
      <c r="AM16" s="1162"/>
      <c r="AN16" s="1163"/>
      <c r="AO16" s="280">
        <v>3357302</v>
      </c>
      <c r="AP16" s="280">
        <v>82995</v>
      </c>
      <c r="AQ16" s="281">
        <v>95448</v>
      </c>
      <c r="AR16" s="282">
        <v>-13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534</v>
      </c>
      <c r="AL21" s="1165"/>
      <c r="AM21" s="1165"/>
      <c r="AN21" s="1166"/>
      <c r="AO21" s="293">
        <v>7.12</v>
      </c>
      <c r="AP21" s="294">
        <v>8.85</v>
      </c>
      <c r="AQ21" s="295">
        <v>-1.73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535</v>
      </c>
      <c r="AL22" s="1165"/>
      <c r="AM22" s="1165"/>
      <c r="AN22" s="1166"/>
      <c r="AO22" s="298">
        <v>98.7</v>
      </c>
      <c r="AP22" s="299">
        <v>97.5</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536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517</v>
      </c>
      <c r="AP30" s="268"/>
      <c r="AQ30" s="269" t="s">
        <v>518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519</v>
      </c>
      <c r="AQ31" s="275" t="s">
        <v>520</v>
      </c>
      <c r="AR31" s="276" t="s">
        <v>521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539</v>
      </c>
      <c r="AL32" s="1149"/>
      <c r="AM32" s="1149"/>
      <c r="AN32" s="1150"/>
      <c r="AO32" s="308">
        <v>1627463</v>
      </c>
      <c r="AP32" s="308">
        <v>40232</v>
      </c>
      <c r="AQ32" s="309">
        <v>54035</v>
      </c>
      <c r="AR32" s="310">
        <v>-25.5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540</v>
      </c>
      <c r="AL33" s="1149"/>
      <c r="AM33" s="1149"/>
      <c r="AN33" s="1150"/>
      <c r="AO33" s="308" t="s">
        <v>526</v>
      </c>
      <c r="AP33" s="308" t="s">
        <v>526</v>
      </c>
      <c r="AQ33" s="309" t="s">
        <v>526</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541</v>
      </c>
      <c r="AL34" s="1149"/>
      <c r="AM34" s="1149"/>
      <c r="AN34" s="1150"/>
      <c r="AO34" s="308" t="s">
        <v>526</v>
      </c>
      <c r="AP34" s="308" t="s">
        <v>526</v>
      </c>
      <c r="AQ34" s="309">
        <v>20</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542</v>
      </c>
      <c r="AL35" s="1149"/>
      <c r="AM35" s="1149"/>
      <c r="AN35" s="1150"/>
      <c r="AO35" s="308">
        <v>543778</v>
      </c>
      <c r="AP35" s="308">
        <v>13443</v>
      </c>
      <c r="AQ35" s="309">
        <v>18791</v>
      </c>
      <c r="AR35" s="310">
        <v>-28.5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543</v>
      </c>
      <c r="AL36" s="1149"/>
      <c r="AM36" s="1149"/>
      <c r="AN36" s="1150"/>
      <c r="AO36" s="308">
        <v>200206</v>
      </c>
      <c r="AP36" s="308">
        <v>4949</v>
      </c>
      <c r="AQ36" s="309">
        <v>2664</v>
      </c>
      <c r="AR36" s="310">
        <v>85.8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544</v>
      </c>
      <c r="AL37" s="1149"/>
      <c r="AM37" s="1149"/>
      <c r="AN37" s="1150"/>
      <c r="AO37" s="308">
        <v>33982</v>
      </c>
      <c r="AP37" s="308">
        <v>840</v>
      </c>
      <c r="AQ37" s="309">
        <v>620</v>
      </c>
      <c r="AR37" s="310">
        <v>35.5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545</v>
      </c>
      <c r="AL38" s="1152"/>
      <c r="AM38" s="1152"/>
      <c r="AN38" s="1153"/>
      <c r="AO38" s="311" t="s">
        <v>526</v>
      </c>
      <c r="AP38" s="311" t="s">
        <v>526</v>
      </c>
      <c r="AQ38" s="312">
        <v>2</v>
      </c>
      <c r="AR38" s="300" t="s">
        <v>526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546</v>
      </c>
      <c r="AL39" s="1152"/>
      <c r="AM39" s="1152"/>
      <c r="AN39" s="1153"/>
      <c r="AO39" s="308">
        <v>-281589</v>
      </c>
      <c r="AP39" s="308">
        <v>-6961</v>
      </c>
      <c r="AQ39" s="309">
        <v>-4196</v>
      </c>
      <c r="AR39" s="310">
        <v>65.900000000000006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547</v>
      </c>
      <c r="AL40" s="1149"/>
      <c r="AM40" s="1149"/>
      <c r="AN40" s="1150"/>
      <c r="AO40" s="308">
        <v>-1338256</v>
      </c>
      <c r="AP40" s="308">
        <v>-33083</v>
      </c>
      <c r="AQ40" s="309">
        <v>-50476</v>
      </c>
      <c r="AR40" s="310">
        <v>-34.5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300</v>
      </c>
      <c r="AL41" s="1155"/>
      <c r="AM41" s="1155"/>
      <c r="AN41" s="1156"/>
      <c r="AO41" s="308">
        <v>785584</v>
      </c>
      <c r="AP41" s="308">
        <v>19420</v>
      </c>
      <c r="AQ41" s="309">
        <v>21460</v>
      </c>
      <c r="AR41" s="310">
        <v>-9.5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517</v>
      </c>
      <c r="AN49" s="1143" t="s">
        <v>551</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552</v>
      </c>
      <c r="AO50" s="325" t="s">
        <v>553</v>
      </c>
      <c r="AP50" s="326" t="s">
        <v>554</v>
      </c>
      <c r="AQ50" s="327" t="s">
        <v>555</v>
      </c>
      <c r="AR50" s="328" t="s">
        <v>556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1755081</v>
      </c>
      <c r="AN51" s="330">
        <v>42329</v>
      </c>
      <c r="AO51" s="331">
        <v>-4.0999999999999996</v>
      </c>
      <c r="AP51" s="332">
        <v>88968</v>
      </c>
      <c r="AQ51" s="333">
        <v>6.8</v>
      </c>
      <c r="AR51" s="334">
        <v>-10.9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713449</v>
      </c>
      <c r="AN52" s="338">
        <v>17207</v>
      </c>
      <c r="AO52" s="339">
        <v>-14.8</v>
      </c>
      <c r="AP52" s="340">
        <v>45482</v>
      </c>
      <c r="AQ52" s="341">
        <v>5.5</v>
      </c>
      <c r="AR52" s="342">
        <v>-20.3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2414743</v>
      </c>
      <c r="AN53" s="330">
        <v>58580</v>
      </c>
      <c r="AO53" s="331">
        <v>38.4</v>
      </c>
      <c r="AP53" s="332">
        <v>85173</v>
      </c>
      <c r="AQ53" s="333">
        <v>-4.3</v>
      </c>
      <c r="AR53" s="334">
        <v>42.7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915515</v>
      </c>
      <c r="AN54" s="338">
        <v>22210</v>
      </c>
      <c r="AO54" s="339">
        <v>29.1</v>
      </c>
      <c r="AP54" s="340">
        <v>43913</v>
      </c>
      <c r="AQ54" s="341">
        <v>-3.4</v>
      </c>
      <c r="AR54" s="342">
        <v>32.5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2345643</v>
      </c>
      <c r="AN55" s="330">
        <v>57274</v>
      </c>
      <c r="AO55" s="331">
        <v>-2.2000000000000002</v>
      </c>
      <c r="AP55" s="332">
        <v>94081</v>
      </c>
      <c r="AQ55" s="333">
        <v>10.5</v>
      </c>
      <c r="AR55" s="334">
        <v>-12.7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1110692</v>
      </c>
      <c r="AN56" s="338">
        <v>27120</v>
      </c>
      <c r="AO56" s="339">
        <v>22.1</v>
      </c>
      <c r="AP56" s="340">
        <v>48949</v>
      </c>
      <c r="AQ56" s="341">
        <v>11.5</v>
      </c>
      <c r="AR56" s="342">
        <v>10.6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2624950</v>
      </c>
      <c r="AN57" s="330">
        <v>64465</v>
      </c>
      <c r="AO57" s="331">
        <v>12.6</v>
      </c>
      <c r="AP57" s="332">
        <v>92632</v>
      </c>
      <c r="AQ57" s="333">
        <v>-1.5</v>
      </c>
      <c r="AR57" s="334">
        <v>14.1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1321668</v>
      </c>
      <c r="AN58" s="338">
        <v>32458</v>
      </c>
      <c r="AO58" s="339">
        <v>19.7</v>
      </c>
      <c r="AP58" s="340">
        <v>47978</v>
      </c>
      <c r="AQ58" s="341">
        <v>-2</v>
      </c>
      <c r="AR58" s="342">
        <v>21.7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2697281</v>
      </c>
      <c r="AN59" s="330">
        <v>66679</v>
      </c>
      <c r="AO59" s="331">
        <v>3.4</v>
      </c>
      <c r="AP59" s="332">
        <v>69604</v>
      </c>
      <c r="AQ59" s="333">
        <v>-24.9</v>
      </c>
      <c r="AR59" s="334">
        <v>28.3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1231093</v>
      </c>
      <c r="AN60" s="338">
        <v>30433</v>
      </c>
      <c r="AO60" s="339">
        <v>-6.2</v>
      </c>
      <c r="AP60" s="340">
        <v>36247</v>
      </c>
      <c r="AQ60" s="341">
        <v>-24.5</v>
      </c>
      <c r="AR60" s="342">
        <v>18.3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2367540</v>
      </c>
      <c r="AN61" s="345">
        <v>57865</v>
      </c>
      <c r="AO61" s="346">
        <v>9.6</v>
      </c>
      <c r="AP61" s="347">
        <v>86092</v>
      </c>
      <c r="AQ61" s="348">
        <v>-2.7</v>
      </c>
      <c r="AR61" s="334">
        <v>12.3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1058483</v>
      </c>
      <c r="AN62" s="338">
        <v>25886</v>
      </c>
      <c r="AO62" s="339">
        <v>10</v>
      </c>
      <c r="AP62" s="340">
        <v>44514</v>
      </c>
      <c r="AQ62" s="341">
        <v>-2.6</v>
      </c>
      <c r="AR62" s="342">
        <v>12.6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lrdmpMnaxsEwaaxwh65DFJYGt/W5kJg6cgvQOF9xSrpcQd6LB+FqVR8XRXtF2ScoaMjpJeyieYimO9rmgqYmw==" saltValue="gwgWbEDpb54ZboehN6ph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565</v>
      </c>
    </row>
    <row r="121" spans="125:125" ht="13.5" hidden="1" customHeight="1" x14ac:dyDescent="0.15">
      <c r="DU121" s="255"/>
    </row>
  </sheetData>
  <sheetProtection algorithmName="SHA-512" hashValue="6Ak9vTIa+3irrulfNvOQ89xuhcgu4EEDwRkNLIn8pTa5sGlG9HEdcDgBRit2080orwJ4DTLgWJVJ2mVavSrMJg==" saltValue="7D/ACVNwKHb8DjY0yFAi6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566</v>
      </c>
    </row>
  </sheetData>
  <sheetProtection algorithmName="SHA-512" hashValue="3Kkw2jn3avbOpaDGoyAhqBJdQm9/eMkZf0SFpSna9n5vnEhQHYESQaYmQoXWX6KA5gSyfHPt+1EivbWnKBEwng==" saltValue="2dlYlB46sYfx5jicqrHEu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67" t="s">
        <v>3</v>
      </c>
      <c r="D47" s="1167"/>
      <c r="E47" s="1168"/>
      <c r="F47" s="11">
        <v>12.29</v>
      </c>
      <c r="G47" s="12">
        <v>13.43</v>
      </c>
      <c r="H47" s="12">
        <v>13.54</v>
      </c>
      <c r="I47" s="12">
        <v>11.64</v>
      </c>
      <c r="J47" s="13">
        <v>10.76</v>
      </c>
    </row>
    <row r="48" spans="2:10" ht="57.75" customHeight="1" x14ac:dyDescent="0.15">
      <c r="B48" s="14"/>
      <c r="C48" s="1169" t="s">
        <v>4</v>
      </c>
      <c r="D48" s="1169"/>
      <c r="E48" s="1170"/>
      <c r="F48" s="15">
        <v>8.0399999999999991</v>
      </c>
      <c r="G48" s="16">
        <v>5.77</v>
      </c>
      <c r="H48" s="16">
        <v>4.16</v>
      </c>
      <c r="I48" s="16">
        <v>7.45</v>
      </c>
      <c r="J48" s="17">
        <v>8.14</v>
      </c>
    </row>
    <row r="49" spans="2:10" ht="57.75" customHeight="1" thickBot="1" x14ac:dyDescent="0.2">
      <c r="B49" s="18"/>
      <c r="C49" s="1171" t="s">
        <v>5</v>
      </c>
      <c r="D49" s="1171"/>
      <c r="E49" s="1172"/>
      <c r="F49" s="19" t="s">
        <v>572</v>
      </c>
      <c r="G49" s="20" t="s">
        <v>573</v>
      </c>
      <c r="H49" s="20" t="s">
        <v>574</v>
      </c>
      <c r="I49" s="20">
        <v>0.18</v>
      </c>
      <c r="J49" s="21" t="s">
        <v>575</v>
      </c>
    </row>
    <row r="50" spans="2:10" x14ac:dyDescent="0.15"/>
  </sheetData>
  <sheetProtection algorithmName="SHA-512" hashValue="b9HT9zWgrFqzo7QHyGfYlD3SleOuUlRic+ugTO1FJAm5sA2Hq3JXq5UUWhYSVUNYsMd1627IGNgkpgpSqGWheA==" saltValue="ts8+egZPo880FF6uMcSO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2023-03-15T00:56:01Z</cp:lastPrinted>
  <dcterms:created xsi:type="dcterms:W3CDTF">2023-02-20T03:57:59Z</dcterms:created>
  <dcterms:modified xsi:type="dcterms:W3CDTF">2023-03-20T07:50:24Z</dcterms:modified>
  <cp:category/>
</cp:coreProperties>
</file>